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Jamel\Google Drive\Luminus\"/>
    </mc:Choice>
  </mc:AlternateContent>
  <bookViews>
    <workbookView xWindow="0" yWindow="0" windowWidth="15525" windowHeight="11595" activeTab="1"/>
  </bookViews>
  <sheets>
    <sheet name="Lotto Abbreviated $20" sheetId="21" r:id="rId1"/>
    <sheet name="Take 5" sheetId="17" r:id="rId2"/>
    <sheet name="Check Game" sheetId="18" r:id="rId3"/>
    <sheet name="Powerball" sheetId="7" r:id="rId4"/>
  </sheets>
  <calcPr calcId="152511" iterate="1" iterateCount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1" i="21" l="1"/>
  <c r="Z113" i="17" l="1"/>
  <c r="B116" i="17" l="1"/>
  <c r="A108" i="17"/>
  <c r="A109" i="17"/>
  <c r="A110" i="17"/>
  <c r="H101" i="17" l="1"/>
  <c r="H102" i="17"/>
  <c r="I101" i="17"/>
  <c r="I102" i="17"/>
  <c r="B121" i="17" l="1"/>
  <c r="B122" i="17"/>
  <c r="B123" i="17"/>
  <c r="B115" i="17"/>
  <c r="B109" i="17"/>
  <c r="B110" i="17"/>
  <c r="E99" i="17"/>
  <c r="E100" i="17"/>
  <c r="B98" i="17"/>
  <c r="B99" i="17"/>
  <c r="B100" i="17"/>
  <c r="B101" i="17"/>
  <c r="B102" i="17"/>
  <c r="E105" i="17"/>
  <c r="E106" i="17"/>
  <c r="E111" i="17"/>
  <c r="E112" i="17"/>
  <c r="E113" i="17"/>
  <c r="B120" i="17"/>
  <c r="B114" i="17"/>
  <c r="B108" i="17"/>
  <c r="E104" i="17"/>
  <c r="E98" i="17"/>
  <c r="C116" i="17" l="1"/>
  <c r="L104" i="17"/>
  <c r="K100" i="17"/>
  <c r="K106" i="17"/>
  <c r="L100" i="17"/>
  <c r="H103" i="17"/>
  <c r="H104" i="17"/>
  <c r="K104" i="17"/>
  <c r="K102" i="17"/>
  <c r="I104" i="17"/>
  <c r="I103" i="17"/>
  <c r="K101" i="17"/>
  <c r="J100" i="17"/>
  <c r="J99" i="17"/>
  <c r="I107" i="17"/>
  <c r="L108" i="17"/>
  <c r="J108" i="17"/>
  <c r="L107" i="17"/>
  <c r="K108" i="17"/>
  <c r="K107" i="17"/>
  <c r="J107" i="17"/>
  <c r="H108" i="17"/>
  <c r="I108" i="17"/>
  <c r="H107" i="17"/>
  <c r="L106" i="17"/>
  <c r="L105" i="17"/>
  <c r="J105" i="17"/>
  <c r="H105" i="17"/>
  <c r="K105" i="17"/>
  <c r="J106" i="17"/>
  <c r="H106" i="17"/>
  <c r="L103" i="17"/>
  <c r="L101" i="17"/>
  <c r="K103" i="17"/>
  <c r="J104" i="17"/>
  <c r="J103" i="17"/>
  <c r="L102" i="17"/>
  <c r="L99" i="17"/>
  <c r="K99" i="17"/>
  <c r="I99" i="17"/>
  <c r="I100" i="17"/>
  <c r="H99" i="17"/>
  <c r="H100" i="17"/>
  <c r="C123" i="17"/>
  <c r="C121" i="17"/>
  <c r="C120" i="17"/>
  <c r="C122" i="17"/>
  <c r="C114" i="17"/>
  <c r="C115" i="17"/>
  <c r="C108" i="17"/>
  <c r="C110" i="17"/>
  <c r="C109" i="17"/>
  <c r="F98" i="17"/>
  <c r="F100" i="17"/>
  <c r="F99" i="17"/>
  <c r="F104" i="17"/>
  <c r="C100" i="17"/>
  <c r="C101" i="17"/>
  <c r="C98" i="17"/>
  <c r="C99" i="17"/>
  <c r="C102" i="17"/>
  <c r="F105" i="17"/>
  <c r="F106" i="17"/>
  <c r="F112" i="17"/>
  <c r="F111" i="17"/>
  <c r="F113" i="17"/>
  <c r="A97" i="17"/>
  <c r="B97" i="17"/>
  <c r="C97" i="17"/>
  <c r="D97" i="17"/>
  <c r="E97" i="17"/>
  <c r="F97" i="17"/>
  <c r="G97" i="17"/>
  <c r="A166" i="17"/>
  <c r="I106" i="17" l="1"/>
  <c r="J101" i="17"/>
  <c r="I105" i="17"/>
  <c r="J102" i="17"/>
  <c r="B21" i="17"/>
  <c r="B22" i="17"/>
  <c r="B23" i="17"/>
  <c r="B24" i="17"/>
  <c r="B25" i="17"/>
  <c r="B20" i="17"/>
  <c r="Q104" i="17" l="1"/>
  <c r="S106" i="17"/>
  <c r="S101" i="17"/>
  <c r="T104" i="17"/>
  <c r="S104" i="17"/>
  <c r="R108" i="17"/>
  <c r="R106" i="17"/>
  <c r="T108" i="17"/>
  <c r="S102" i="17"/>
  <c r="Q106" i="17"/>
  <c r="P100" i="17"/>
  <c r="T100" i="17"/>
  <c r="Q100" i="17"/>
  <c r="R100" i="17"/>
  <c r="S100" i="17"/>
  <c r="P102" i="17"/>
  <c r="P104" i="17"/>
  <c r="T102" i="17"/>
  <c r="Q102" i="17"/>
  <c r="S108" i="17"/>
  <c r="R104" i="17"/>
  <c r="T106" i="17"/>
  <c r="S107" i="17"/>
  <c r="P107" i="17"/>
  <c r="T107" i="17"/>
  <c r="Q107" i="17"/>
  <c r="R107" i="17"/>
  <c r="Q108" i="17"/>
  <c r="R102" i="17"/>
  <c r="T101" i="17"/>
  <c r="P101" i="17"/>
  <c r="P108" i="17"/>
  <c r="R101" i="17"/>
  <c r="Q103" i="17"/>
  <c r="S103" i="17"/>
  <c r="R103" i="17"/>
  <c r="P103" i="17"/>
  <c r="T103" i="17"/>
  <c r="Q101" i="17"/>
  <c r="P106" i="17"/>
  <c r="P99" i="17"/>
  <c r="T99" i="17"/>
  <c r="S99" i="17"/>
  <c r="Q99" i="17"/>
  <c r="R99" i="17"/>
  <c r="S105" i="17"/>
  <c r="P105" i="17"/>
  <c r="T105" i="17"/>
  <c r="Q105" i="17"/>
  <c r="R105" i="17"/>
  <c r="L25" i="17"/>
  <c r="L30" i="17"/>
  <c r="L29" i="17"/>
  <c r="L26" i="17"/>
  <c r="L22" i="17"/>
  <c r="L27" i="17"/>
  <c r="L28" i="17"/>
  <c r="L24" i="17"/>
  <c r="L23" i="17"/>
  <c r="L21" i="17"/>
  <c r="C22" i="17"/>
  <c r="C24" i="17"/>
  <c r="C20" i="17"/>
  <c r="C25" i="17"/>
  <c r="C23" i="17"/>
  <c r="C21" i="17"/>
  <c r="A77" i="17"/>
  <c r="A78" i="17"/>
  <c r="A79" i="17"/>
  <c r="I70" i="17"/>
  <c r="A76" i="17"/>
  <c r="B76" i="17"/>
  <c r="B89" i="17"/>
  <c r="B90" i="17"/>
  <c r="B91" i="17"/>
  <c r="B92" i="17"/>
  <c r="B93" i="17"/>
  <c r="B88" i="17"/>
  <c r="E79" i="17"/>
  <c r="E80" i="17"/>
  <c r="E81" i="17"/>
  <c r="E82" i="17"/>
  <c r="E83" i="17"/>
  <c r="D79" i="17"/>
  <c r="D80" i="17"/>
  <c r="D81" i="17"/>
  <c r="D82" i="17"/>
  <c r="D83" i="17"/>
  <c r="B82" i="17"/>
  <c r="B83" i="17"/>
  <c r="B84" i="17"/>
  <c r="A82" i="17"/>
  <c r="A83" i="17"/>
  <c r="A84" i="17"/>
  <c r="B77" i="17"/>
  <c r="B78" i="17"/>
  <c r="B79" i="17"/>
  <c r="I69" i="17"/>
  <c r="H70" i="17"/>
  <c r="H69" i="17"/>
  <c r="E75" i="17"/>
  <c r="E74" i="17"/>
  <c r="E68" i="17"/>
  <c r="E73" i="17"/>
  <c r="E67" i="17"/>
  <c r="E66" i="17"/>
  <c r="E72" i="17"/>
  <c r="B69" i="17"/>
  <c r="B72" i="17"/>
  <c r="B71" i="17"/>
  <c r="B68" i="17"/>
  <c r="B70" i="17"/>
  <c r="B67" i="17"/>
  <c r="B66" i="17"/>
  <c r="G65" i="17"/>
  <c r="F65" i="17"/>
  <c r="E65" i="17"/>
  <c r="D65" i="17"/>
  <c r="C65" i="17"/>
  <c r="B65" i="17"/>
  <c r="A65" i="17"/>
  <c r="I73" i="17" l="1"/>
  <c r="I74" i="17"/>
  <c r="L72" i="17"/>
  <c r="L71" i="17"/>
  <c r="L73" i="17"/>
  <c r="J75" i="17"/>
  <c r="L74" i="17"/>
  <c r="I72" i="17"/>
  <c r="I71" i="17"/>
  <c r="H72" i="17"/>
  <c r="H71" i="17"/>
  <c r="K75" i="17"/>
  <c r="I75" i="17"/>
  <c r="I76" i="17"/>
  <c r="L76" i="17"/>
  <c r="J76" i="17"/>
  <c r="L75" i="17"/>
  <c r="K74" i="17"/>
  <c r="L68" i="17"/>
  <c r="K76" i="17"/>
  <c r="J74" i="17"/>
  <c r="J73" i="17"/>
  <c r="J72" i="17"/>
  <c r="J71" i="17"/>
  <c r="L70" i="17"/>
  <c r="L69" i="17"/>
  <c r="C78" i="17"/>
  <c r="C77" i="17"/>
  <c r="C79" i="17"/>
  <c r="C76" i="17"/>
  <c r="J69" i="17"/>
  <c r="J70" i="17"/>
  <c r="K73" i="17"/>
  <c r="L67" i="17"/>
  <c r="I68" i="17"/>
  <c r="H68" i="17"/>
  <c r="I67" i="17"/>
  <c r="H67" i="17"/>
  <c r="H76" i="17"/>
  <c r="H75" i="17"/>
  <c r="K71" i="17"/>
  <c r="K72" i="17"/>
  <c r="C93" i="17"/>
  <c r="C90" i="17"/>
  <c r="C91" i="17"/>
  <c r="C92" i="17"/>
  <c r="C89" i="17"/>
  <c r="C88" i="17"/>
  <c r="F79" i="17"/>
  <c r="F81" i="17"/>
  <c r="F83" i="17"/>
  <c r="F82" i="17"/>
  <c r="F80" i="17"/>
  <c r="C83" i="17"/>
  <c r="C82" i="17"/>
  <c r="C84" i="17"/>
  <c r="K70" i="17"/>
  <c r="K69" i="17"/>
  <c r="F66" i="17"/>
  <c r="F68" i="17"/>
  <c r="F67" i="17"/>
  <c r="F73" i="17"/>
  <c r="F75" i="17"/>
  <c r="F74" i="17"/>
  <c r="K68" i="17"/>
  <c r="F72" i="17"/>
  <c r="J68" i="17"/>
  <c r="J67" i="17"/>
  <c r="K67" i="17"/>
  <c r="C71" i="17"/>
  <c r="C67" i="17"/>
  <c r="C70" i="17"/>
  <c r="C72" i="17"/>
  <c r="C68" i="17"/>
  <c r="C69" i="17"/>
  <c r="C66" i="17"/>
  <c r="H73" i="17"/>
  <c r="H74" i="17"/>
  <c r="AB1" i="17"/>
  <c r="E56" i="17"/>
  <c r="E57" i="17"/>
  <c r="E58" i="17"/>
  <c r="E59" i="17"/>
  <c r="E60" i="17"/>
  <c r="E61" i="17"/>
  <c r="V2" i="21"/>
  <c r="U2" i="21"/>
  <c r="T2" i="21"/>
  <c r="S2" i="21"/>
  <c r="R2" i="21"/>
  <c r="Q2" i="21"/>
  <c r="B58" i="17"/>
  <c r="B59" i="17"/>
  <c r="B60" i="17"/>
  <c r="B57" i="17"/>
  <c r="E50" i="17"/>
  <c r="E51" i="17"/>
  <c r="E52" i="17"/>
  <c r="E53" i="17"/>
  <c r="B54" i="17"/>
  <c r="B50" i="17"/>
  <c r="B51" i="17"/>
  <c r="B52" i="17"/>
  <c r="B53" i="17"/>
  <c r="AJ40" i="17"/>
  <c r="AJ39" i="17"/>
  <c r="AJ38" i="17"/>
  <c r="AJ37" i="17"/>
  <c r="AJ36" i="17"/>
  <c r="AJ35" i="17"/>
  <c r="AJ34" i="17"/>
  <c r="AJ33" i="17"/>
  <c r="AJ32" i="17"/>
  <c r="AJ31" i="17"/>
  <c r="AJ30" i="17"/>
  <c r="AJ29" i="17"/>
  <c r="AJ28" i="17"/>
  <c r="AJ27" i="17"/>
  <c r="AJ26" i="17"/>
  <c r="AJ25" i="17"/>
  <c r="AJ24" i="17"/>
  <c r="AJ23" i="17"/>
  <c r="AJ22" i="17"/>
  <c r="AJ21" i="17"/>
  <c r="AJ20" i="17"/>
  <c r="AJ19" i="17"/>
  <c r="AJ18" i="17"/>
  <c r="AJ17" i="17"/>
  <c r="AJ16" i="17"/>
  <c r="AJ15" i="17"/>
  <c r="AJ14" i="17"/>
  <c r="AJ13" i="17"/>
  <c r="AJ12" i="17"/>
  <c r="AJ11" i="17"/>
  <c r="AJ10" i="17"/>
  <c r="AJ9" i="17"/>
  <c r="AJ8" i="17"/>
  <c r="AJ7" i="17"/>
  <c r="AJ6" i="17"/>
  <c r="AJ5" i="17"/>
  <c r="AJ4" i="17"/>
  <c r="AJ3" i="17"/>
  <c r="AJ2" i="17"/>
  <c r="R2" i="17" l="1"/>
  <c r="P2" i="17"/>
  <c r="Q2" i="17"/>
  <c r="T2" i="17"/>
  <c r="S2" i="17"/>
  <c r="AO2" i="17"/>
  <c r="AP6" i="17"/>
  <c r="AP3" i="17"/>
  <c r="AP5" i="17"/>
  <c r="AP4" i="17"/>
  <c r="AP2" i="17"/>
  <c r="AO6" i="17"/>
  <c r="AO3" i="17"/>
  <c r="AO4" i="17"/>
  <c r="AO5" i="17"/>
  <c r="AN4" i="17"/>
  <c r="AN5" i="17"/>
  <c r="AN3" i="17"/>
  <c r="AN6" i="17"/>
  <c r="AN2" i="17"/>
  <c r="AM4" i="17"/>
  <c r="AM5" i="17"/>
  <c r="AM6" i="17"/>
  <c r="AM3" i="17"/>
  <c r="AM2" i="17"/>
  <c r="AL5" i="17"/>
  <c r="AL3" i="17"/>
  <c r="AL6" i="17"/>
  <c r="AL4" i="17"/>
  <c r="P67" i="17"/>
  <c r="L57" i="17"/>
  <c r="L60" i="17"/>
  <c r="L59" i="17"/>
  <c r="L55" i="17"/>
  <c r="L56" i="17"/>
  <c r="L58" i="17"/>
  <c r="L54" i="17"/>
  <c r="L53" i="17"/>
  <c r="L52" i="17"/>
  <c r="K58" i="17"/>
  <c r="K60" i="17"/>
  <c r="K59" i="17"/>
  <c r="L51" i="17"/>
  <c r="K55" i="17"/>
  <c r="K57" i="17"/>
  <c r="F58" i="17"/>
  <c r="F60" i="17"/>
  <c r="K53" i="17"/>
  <c r="F59" i="17"/>
  <c r="K54" i="17"/>
  <c r="F61" i="17"/>
  <c r="F57" i="17"/>
  <c r="K56" i="17"/>
  <c r="K52" i="17"/>
  <c r="K51" i="17"/>
  <c r="F56" i="17"/>
  <c r="H52" i="17"/>
  <c r="H60" i="17"/>
  <c r="H57" i="17"/>
  <c r="H59" i="17"/>
  <c r="H58" i="17"/>
  <c r="H56" i="17"/>
  <c r="H54" i="17"/>
  <c r="H53" i="17"/>
  <c r="H55" i="17"/>
  <c r="R15" i="17"/>
  <c r="S15" i="17"/>
  <c r="P15" i="17"/>
  <c r="T15" i="17"/>
  <c r="Q15" i="17"/>
  <c r="J51" i="17"/>
  <c r="J60" i="17"/>
  <c r="J58" i="17"/>
  <c r="J57" i="17"/>
  <c r="J56" i="17"/>
  <c r="J59" i="17"/>
  <c r="J54" i="17"/>
  <c r="J53" i="17"/>
  <c r="J52" i="17"/>
  <c r="J55" i="17"/>
  <c r="I59" i="17"/>
  <c r="I60" i="17"/>
  <c r="I57" i="17"/>
  <c r="I56" i="17"/>
  <c r="I53" i="17"/>
  <c r="I58" i="17"/>
  <c r="I52" i="17"/>
  <c r="I54" i="17"/>
  <c r="I55" i="17"/>
  <c r="C50" i="17"/>
  <c r="I51" i="17"/>
  <c r="C58" i="17"/>
  <c r="C60" i="17"/>
  <c r="C59" i="17"/>
  <c r="C57" i="17"/>
  <c r="H51" i="17"/>
  <c r="C54" i="17"/>
  <c r="C51" i="17"/>
  <c r="C53" i="17"/>
  <c r="C52" i="17"/>
  <c r="AK6" i="17"/>
  <c r="AK10" i="17"/>
  <c r="AK14" i="17"/>
  <c r="AK18" i="17"/>
  <c r="AK22" i="17"/>
  <c r="AK26" i="17"/>
  <c r="AK30" i="17"/>
  <c r="AK34" i="17"/>
  <c r="AK38" i="17"/>
  <c r="AK3" i="17"/>
  <c r="AK7" i="17"/>
  <c r="AK11" i="17"/>
  <c r="AK15" i="17"/>
  <c r="AK19" i="17"/>
  <c r="AK23" i="17"/>
  <c r="AK27" i="17"/>
  <c r="AK31" i="17"/>
  <c r="AK35" i="17"/>
  <c r="AK39" i="17"/>
  <c r="AK4" i="17"/>
  <c r="AK8" i="17"/>
  <c r="AK12" i="17"/>
  <c r="AK16" i="17"/>
  <c r="AK20" i="17"/>
  <c r="AK24" i="17"/>
  <c r="AK28" i="17"/>
  <c r="AK32" i="17"/>
  <c r="AK36" i="17"/>
  <c r="AK40" i="17"/>
  <c r="AL2" i="17"/>
  <c r="AK9" i="17"/>
  <c r="AK13" i="17"/>
  <c r="AK17" i="17"/>
  <c r="AK21" i="17"/>
  <c r="AK25" i="17"/>
  <c r="AK29" i="17"/>
  <c r="AK33" i="17"/>
  <c r="AK37" i="17"/>
  <c r="AK5" i="17"/>
  <c r="AK2" i="17"/>
  <c r="H59" i="21"/>
  <c r="H60" i="21"/>
  <c r="H61" i="21"/>
  <c r="H62" i="21"/>
  <c r="H63" i="21"/>
  <c r="H64" i="21"/>
  <c r="H65" i="21"/>
  <c r="H66" i="21"/>
  <c r="H67" i="21"/>
  <c r="H58" i="21"/>
  <c r="L117" i="17" l="1"/>
  <c r="J117" i="17"/>
  <c r="K117" i="17"/>
  <c r="H117" i="17"/>
  <c r="I117" i="17"/>
  <c r="L116" i="17"/>
  <c r="K116" i="17"/>
  <c r="J116" i="17"/>
  <c r="I116" i="17"/>
  <c r="H116" i="17"/>
  <c r="K115" i="17"/>
  <c r="L115" i="17"/>
  <c r="I115" i="17"/>
  <c r="J115" i="17"/>
  <c r="I114" i="17"/>
  <c r="H114" i="17"/>
  <c r="H115" i="17"/>
  <c r="L114" i="17"/>
  <c r="K114" i="17"/>
  <c r="J114" i="17"/>
  <c r="L113" i="17"/>
  <c r="H113" i="17"/>
  <c r="K113" i="17"/>
  <c r="I113" i="17"/>
  <c r="J113" i="17"/>
  <c r="T98" i="17"/>
  <c r="S66" i="17"/>
  <c r="R66" i="17"/>
  <c r="Q98" i="17"/>
  <c r="T67" i="17"/>
  <c r="R67" i="17"/>
  <c r="Q67" i="17"/>
  <c r="S67" i="17"/>
  <c r="Q76" i="17"/>
  <c r="T76" i="17"/>
  <c r="P76" i="17"/>
  <c r="S76" i="17"/>
  <c r="R76" i="17"/>
  <c r="Q72" i="17"/>
  <c r="T72" i="17"/>
  <c r="P72" i="17"/>
  <c r="S72" i="17"/>
  <c r="R72" i="17"/>
  <c r="S74" i="17"/>
  <c r="R74" i="17"/>
  <c r="Q74" i="17"/>
  <c r="P74" i="17"/>
  <c r="T74" i="17"/>
  <c r="T75" i="17"/>
  <c r="P75" i="17"/>
  <c r="S75" i="17"/>
  <c r="R75" i="17"/>
  <c r="Q75" i="17"/>
  <c r="R69" i="17"/>
  <c r="Q69" i="17"/>
  <c r="P69" i="17"/>
  <c r="T69" i="17"/>
  <c r="S69" i="17"/>
  <c r="Q68" i="17"/>
  <c r="T68" i="17"/>
  <c r="P68" i="17"/>
  <c r="S68" i="17"/>
  <c r="R68" i="17"/>
  <c r="R71" i="17"/>
  <c r="Q71" i="17"/>
  <c r="T71" i="17"/>
  <c r="S71" i="17"/>
  <c r="P71" i="17"/>
  <c r="Q70" i="17"/>
  <c r="T70" i="17"/>
  <c r="P70" i="17"/>
  <c r="S70" i="17"/>
  <c r="R70" i="17"/>
  <c r="R73" i="17"/>
  <c r="Q73" i="17"/>
  <c r="T73" i="17"/>
  <c r="S73" i="17"/>
  <c r="P73" i="17"/>
  <c r="T17" i="17"/>
  <c r="P17" i="17"/>
  <c r="S17" i="17"/>
  <c r="R17" i="17"/>
  <c r="Q17" i="17"/>
  <c r="E47" i="21"/>
  <c r="E48" i="21"/>
  <c r="E49" i="21"/>
  <c r="AM60" i="21"/>
  <c r="AM58" i="21"/>
  <c r="AM59" i="21"/>
  <c r="AM57" i="21"/>
  <c r="AM54" i="21"/>
  <c r="AM55" i="21"/>
  <c r="AM56" i="21"/>
  <c r="AM49" i="21"/>
  <c r="AM50" i="21"/>
  <c r="AM51" i="21"/>
  <c r="AM52" i="21"/>
  <c r="AM53" i="21"/>
  <c r="AM41" i="21"/>
  <c r="AM42" i="21"/>
  <c r="AM43" i="21"/>
  <c r="AM44" i="21"/>
  <c r="AM45" i="21"/>
  <c r="AM46" i="21"/>
  <c r="AM47" i="21"/>
  <c r="AM48" i="21"/>
  <c r="AM40" i="21"/>
  <c r="AM39" i="21"/>
  <c r="AM38" i="21"/>
  <c r="AM37" i="21"/>
  <c r="AM36" i="21"/>
  <c r="AM35" i="21"/>
  <c r="AM34" i="21"/>
  <c r="AM33" i="21"/>
  <c r="AM32" i="21"/>
  <c r="AM31" i="21"/>
  <c r="AM30" i="21"/>
  <c r="AM29" i="21"/>
  <c r="AM28" i="21"/>
  <c r="AM27" i="21"/>
  <c r="AM26" i="21"/>
  <c r="AM25" i="21"/>
  <c r="AM24" i="21"/>
  <c r="AM23" i="21"/>
  <c r="AM22" i="21"/>
  <c r="AM21" i="21"/>
  <c r="AM20" i="21"/>
  <c r="AM19" i="21"/>
  <c r="AM18" i="21"/>
  <c r="AM17" i="21"/>
  <c r="AM16" i="21"/>
  <c r="AM15" i="21"/>
  <c r="AM14" i="21"/>
  <c r="AM13" i="21"/>
  <c r="AM12" i="21"/>
  <c r="AM11" i="21"/>
  <c r="AM10" i="21"/>
  <c r="AM9" i="21"/>
  <c r="AM8" i="21"/>
  <c r="AM7" i="21"/>
  <c r="AM6" i="21"/>
  <c r="AM5" i="21"/>
  <c r="AM4" i="21"/>
  <c r="AM3" i="21"/>
  <c r="AM2" i="21"/>
  <c r="P66" i="17" l="1"/>
  <c r="R116" i="17"/>
  <c r="P116" i="17"/>
  <c r="S116" i="17"/>
  <c r="T116" i="17"/>
  <c r="Q116" i="17"/>
  <c r="P114" i="17"/>
  <c r="T114" i="17"/>
  <c r="R114" i="17"/>
  <c r="Q114" i="17"/>
  <c r="S114" i="17"/>
  <c r="S115" i="17"/>
  <c r="R115" i="17"/>
  <c r="P115" i="17"/>
  <c r="T115" i="17"/>
  <c r="Q115" i="17"/>
  <c r="Q117" i="17"/>
  <c r="R117" i="17"/>
  <c r="S117" i="17"/>
  <c r="P117" i="17"/>
  <c r="T117" i="17"/>
  <c r="T113" i="17"/>
  <c r="P113" i="17"/>
  <c r="Q113" i="17"/>
  <c r="S113" i="17"/>
  <c r="R113" i="17"/>
  <c r="S98" i="17"/>
  <c r="R98" i="17"/>
  <c r="P98" i="17"/>
  <c r="T66" i="17"/>
  <c r="Q66" i="17"/>
  <c r="U102" i="17"/>
  <c r="V102" i="17" s="1"/>
  <c r="U103" i="17"/>
  <c r="Y103" i="17" s="1"/>
  <c r="U100" i="17"/>
  <c r="V100" i="17" s="1"/>
  <c r="U104" i="17"/>
  <c r="Y104" i="17" s="1"/>
  <c r="U99" i="17"/>
  <c r="W99" i="17" s="1"/>
  <c r="U101" i="17"/>
  <c r="Y101" i="17" s="1"/>
  <c r="U108" i="17"/>
  <c r="V108" i="17" s="1"/>
  <c r="U107" i="17"/>
  <c r="V107" i="17" s="1"/>
  <c r="U106" i="17"/>
  <c r="W106" i="17" s="1"/>
  <c r="U105" i="17"/>
  <c r="W105" i="17" s="1"/>
  <c r="U68" i="17"/>
  <c r="X68" i="17" s="1"/>
  <c r="U72" i="17"/>
  <c r="X72" i="17" s="1"/>
  <c r="U67" i="17"/>
  <c r="V67" i="17" s="1"/>
  <c r="U71" i="17"/>
  <c r="Y71" i="17" s="1"/>
  <c r="U70" i="17"/>
  <c r="U69" i="17"/>
  <c r="U76" i="17"/>
  <c r="U73" i="17"/>
  <c r="U74" i="17"/>
  <c r="U75" i="17"/>
  <c r="AT2" i="21"/>
  <c r="AO2" i="21"/>
  <c r="AS2" i="21"/>
  <c r="AR2" i="21"/>
  <c r="AQ2" i="21"/>
  <c r="AP2" i="21"/>
  <c r="AN9" i="21"/>
  <c r="AN21" i="21"/>
  <c r="AN29" i="21"/>
  <c r="AN48" i="21"/>
  <c r="AN49" i="21"/>
  <c r="AN47" i="21"/>
  <c r="AN43" i="21"/>
  <c r="AN52" i="21"/>
  <c r="AN56" i="21"/>
  <c r="AN59" i="21"/>
  <c r="AN17" i="21"/>
  <c r="AN33" i="21"/>
  <c r="AN44" i="21"/>
  <c r="AN7" i="21"/>
  <c r="AN15" i="21"/>
  <c r="AN19" i="21"/>
  <c r="AN23" i="21"/>
  <c r="AN27" i="21"/>
  <c r="AN31" i="21"/>
  <c r="AN35" i="21"/>
  <c r="AN39" i="21"/>
  <c r="AN46" i="21"/>
  <c r="AN42" i="21"/>
  <c r="AN51" i="21"/>
  <c r="AN55" i="21"/>
  <c r="AN58" i="21"/>
  <c r="AN13" i="21"/>
  <c r="AN25" i="21"/>
  <c r="AN37" i="21"/>
  <c r="AN53" i="21"/>
  <c r="AN57" i="21"/>
  <c r="AN11" i="21"/>
  <c r="AN4" i="21"/>
  <c r="AN8" i="21"/>
  <c r="AN12" i="21"/>
  <c r="AN16" i="21"/>
  <c r="AN20" i="21"/>
  <c r="AN24" i="21"/>
  <c r="AN28" i="21"/>
  <c r="AN32" i="21"/>
  <c r="AN36" i="21"/>
  <c r="AN40" i="21"/>
  <c r="AN45" i="21"/>
  <c r="AN41" i="21"/>
  <c r="AN60" i="21"/>
  <c r="AN54" i="21"/>
  <c r="AN38" i="21"/>
  <c r="AN34" i="21"/>
  <c r="AN30" i="21"/>
  <c r="AN26" i="21"/>
  <c r="AN18" i="21"/>
  <c r="AN10" i="21"/>
  <c r="AN6" i="21"/>
  <c r="AN5" i="21"/>
  <c r="AN22" i="21"/>
  <c r="AN50" i="21"/>
  <c r="AN14" i="21"/>
  <c r="AN3" i="21"/>
  <c r="AN2" i="21"/>
  <c r="AD2" i="21"/>
  <c r="K4" i="21"/>
  <c r="K5" i="21"/>
  <c r="K6" i="21"/>
  <c r="K7" i="21"/>
  <c r="K8" i="21"/>
  <c r="K9" i="21"/>
  <c r="K10" i="21"/>
  <c r="K11" i="21"/>
  <c r="K12" i="21"/>
  <c r="K3" i="21"/>
  <c r="E5" i="21"/>
  <c r="U113" i="17" l="1"/>
  <c r="V113" i="17" s="1"/>
  <c r="U116" i="17"/>
  <c r="V116" i="17" s="1"/>
  <c r="U114" i="17"/>
  <c r="U115" i="17"/>
  <c r="U117" i="17"/>
  <c r="Y102" i="17"/>
  <c r="V99" i="17"/>
  <c r="X103" i="17"/>
  <c r="X102" i="17"/>
  <c r="V106" i="17"/>
  <c r="X107" i="17"/>
  <c r="W108" i="17"/>
  <c r="Y100" i="17"/>
  <c r="X100" i="17"/>
  <c r="W103" i="17"/>
  <c r="V103" i="17"/>
  <c r="W102" i="17"/>
  <c r="Y108" i="17"/>
  <c r="W100" i="17"/>
  <c r="X108" i="17"/>
  <c r="Y107" i="17"/>
  <c r="X104" i="17"/>
  <c r="W104" i="17"/>
  <c r="Y106" i="17"/>
  <c r="W107" i="17"/>
  <c r="X106" i="17"/>
  <c r="X99" i="17"/>
  <c r="V104" i="17"/>
  <c r="Y99" i="17"/>
  <c r="X101" i="17"/>
  <c r="V105" i="17"/>
  <c r="W101" i="17"/>
  <c r="X105" i="17"/>
  <c r="V101" i="17"/>
  <c r="Y105" i="17"/>
  <c r="Y68" i="17"/>
  <c r="Y72" i="17"/>
  <c r="W68" i="17"/>
  <c r="X67" i="17"/>
  <c r="W67" i="17"/>
  <c r="X71" i="17"/>
  <c r="V71" i="17"/>
  <c r="Y67" i="17"/>
  <c r="W71" i="17"/>
  <c r="V72" i="17"/>
  <c r="W72" i="17"/>
  <c r="V68" i="17"/>
  <c r="V73" i="17"/>
  <c r="Y73" i="17"/>
  <c r="W73" i="17"/>
  <c r="X73" i="17"/>
  <c r="Y76" i="17"/>
  <c r="X76" i="17"/>
  <c r="W76" i="17"/>
  <c r="V76" i="17"/>
  <c r="X75" i="17"/>
  <c r="W75" i="17"/>
  <c r="Y75" i="17"/>
  <c r="V75" i="17"/>
  <c r="V69" i="17"/>
  <c r="Y69" i="17"/>
  <c r="X69" i="17"/>
  <c r="W69" i="17"/>
  <c r="W74" i="17"/>
  <c r="V74" i="17"/>
  <c r="Y74" i="17"/>
  <c r="X74" i="17"/>
  <c r="Y70" i="17"/>
  <c r="X70" i="17"/>
  <c r="V70" i="17"/>
  <c r="W70" i="17"/>
  <c r="U14" i="21"/>
  <c r="Q14" i="21"/>
  <c r="V14" i="21"/>
  <c r="T14" i="21"/>
  <c r="S14" i="21"/>
  <c r="R14" i="21"/>
  <c r="V16" i="21"/>
  <c r="R16" i="21"/>
  <c r="S16" i="21"/>
  <c r="U16" i="21"/>
  <c r="Q16" i="21"/>
  <c r="T16" i="21"/>
  <c r="W113" i="17" l="1"/>
  <c r="X113" i="17"/>
  <c r="Y113" i="17"/>
  <c r="W116" i="17"/>
  <c r="Y116" i="17"/>
  <c r="X116" i="17"/>
  <c r="Y117" i="17"/>
  <c r="X117" i="17"/>
  <c r="W117" i="17"/>
  <c r="V117" i="17"/>
  <c r="W115" i="17"/>
  <c r="V115" i="17"/>
  <c r="Y115" i="17"/>
  <c r="X115" i="17"/>
  <c r="X114" i="17"/>
  <c r="W114" i="17"/>
  <c r="V114" i="17"/>
  <c r="Y114" i="17"/>
  <c r="W97" i="17"/>
  <c r="Y97" i="17"/>
  <c r="V97" i="17"/>
  <c r="X97" i="17"/>
  <c r="W65" i="17"/>
  <c r="X65" i="17"/>
  <c r="Y65" i="17"/>
  <c r="V65" i="17"/>
  <c r="E42" i="18"/>
  <c r="D42" i="18"/>
  <c r="G42" i="18"/>
  <c r="I42" i="18"/>
  <c r="F42" i="18"/>
  <c r="H42" i="18"/>
  <c r="Q57" i="21"/>
  <c r="S57" i="21"/>
  <c r="T57" i="21"/>
  <c r="U57" i="21"/>
  <c r="R57" i="21"/>
  <c r="V57" i="21"/>
  <c r="AB58" i="21"/>
  <c r="B62" i="21"/>
  <c r="B63" i="21"/>
  <c r="B64" i="21"/>
  <c r="B65" i="21"/>
  <c r="B66" i="21"/>
  <c r="B67" i="21"/>
  <c r="B68" i="21"/>
  <c r="B73" i="21"/>
  <c r="B74" i="21"/>
  <c r="B75" i="21"/>
  <c r="B60" i="21"/>
  <c r="B59" i="21"/>
  <c r="B58" i="21"/>
  <c r="X111" i="17" l="1"/>
  <c r="W111" i="17"/>
  <c r="V111" i="17"/>
  <c r="Y111" i="17"/>
  <c r="L61" i="21"/>
  <c r="L64" i="21"/>
  <c r="L67" i="21"/>
  <c r="L66" i="21"/>
  <c r="L63" i="21"/>
  <c r="L65" i="21"/>
  <c r="L62" i="21"/>
  <c r="L60" i="21"/>
  <c r="L59" i="21"/>
  <c r="L58" i="21"/>
  <c r="K65" i="21"/>
  <c r="K67" i="21"/>
  <c r="K64" i="21"/>
  <c r="K66" i="21"/>
  <c r="K63" i="21"/>
  <c r="K60" i="21"/>
  <c r="J63" i="21"/>
  <c r="K62" i="21"/>
  <c r="K61" i="21"/>
  <c r="K59" i="21"/>
  <c r="J66" i="21"/>
  <c r="K58" i="21"/>
  <c r="J65" i="21"/>
  <c r="J67" i="21"/>
  <c r="J61" i="21"/>
  <c r="J64" i="21"/>
  <c r="J59" i="21"/>
  <c r="J62" i="21"/>
  <c r="J60" i="21"/>
  <c r="I67" i="21"/>
  <c r="J58" i="21"/>
  <c r="I66" i="21"/>
  <c r="I62" i="21"/>
  <c r="I65" i="21"/>
  <c r="I61" i="21"/>
  <c r="I64" i="21"/>
  <c r="I60" i="21"/>
  <c r="M67" i="21"/>
  <c r="I63" i="21"/>
  <c r="I59" i="21"/>
  <c r="I58" i="21"/>
  <c r="M66" i="21"/>
  <c r="M63" i="21"/>
  <c r="M65" i="21"/>
  <c r="M64" i="21"/>
  <c r="M62" i="21"/>
  <c r="M60" i="21"/>
  <c r="M59" i="21"/>
  <c r="M61" i="21"/>
  <c r="M58" i="21"/>
  <c r="C73" i="21"/>
  <c r="C58" i="21"/>
  <c r="C59" i="21"/>
  <c r="C60" i="21"/>
  <c r="C75" i="21"/>
  <c r="C74" i="21"/>
  <c r="C66" i="21"/>
  <c r="C63" i="21"/>
  <c r="C64" i="21"/>
  <c r="C67" i="21"/>
  <c r="C68" i="21"/>
  <c r="C65" i="21"/>
  <c r="C62" i="21"/>
  <c r="B45" i="21"/>
  <c r="H23" i="21"/>
  <c r="H24" i="21"/>
  <c r="H25" i="21"/>
  <c r="H26" i="21"/>
  <c r="H27" i="21"/>
  <c r="H28" i="21"/>
  <c r="H29" i="21"/>
  <c r="H30" i="21"/>
  <c r="H31" i="21"/>
  <c r="H22" i="21"/>
  <c r="E43" i="21"/>
  <c r="E44" i="21"/>
  <c r="E45" i="21"/>
  <c r="E46" i="21"/>
  <c r="R42" i="21"/>
  <c r="S42" i="21"/>
  <c r="T42" i="21"/>
  <c r="U42" i="21"/>
  <c r="V42" i="21"/>
  <c r="Q42" i="21"/>
  <c r="E28" i="21"/>
  <c r="E29" i="21"/>
  <c r="E30" i="21"/>
  <c r="E31" i="21"/>
  <c r="B42" i="21"/>
  <c r="E42" i="21"/>
  <c r="B43" i="21"/>
  <c r="AB43" i="21"/>
  <c r="B44" i="21"/>
  <c r="E51" i="21"/>
  <c r="E52" i="21"/>
  <c r="E53" i="21"/>
  <c r="R21" i="21"/>
  <c r="S21" i="21"/>
  <c r="T21" i="21"/>
  <c r="U21" i="21"/>
  <c r="V21" i="21"/>
  <c r="Q21" i="21"/>
  <c r="B35" i="21"/>
  <c r="B36" i="21"/>
  <c r="AB22" i="21"/>
  <c r="B34" i="21"/>
  <c r="B33" i="21"/>
  <c r="B31" i="21"/>
  <c r="B30" i="21"/>
  <c r="B29" i="21"/>
  <c r="B28" i="21"/>
  <c r="E23" i="21"/>
  <c r="E22" i="21"/>
  <c r="E21" i="21"/>
  <c r="B15" i="21"/>
  <c r="B16" i="21"/>
  <c r="B14" i="21"/>
  <c r="B12" i="21"/>
  <c r="B11" i="21"/>
  <c r="B10" i="21"/>
  <c r="B9" i="21"/>
  <c r="E4" i="21"/>
  <c r="B4" i="21"/>
  <c r="E3" i="21"/>
  <c r="B3" i="21"/>
  <c r="E2" i="21"/>
  <c r="B2" i="21"/>
  <c r="K30" i="21" l="1"/>
  <c r="K31" i="21"/>
  <c r="K29" i="21"/>
  <c r="K28" i="21"/>
  <c r="K24" i="21"/>
  <c r="K27" i="21"/>
  <c r="K26" i="21"/>
  <c r="K25" i="21"/>
  <c r="K23" i="21"/>
  <c r="K22" i="21"/>
  <c r="I10" i="21"/>
  <c r="I12" i="21"/>
  <c r="I11" i="21"/>
  <c r="I8" i="21"/>
  <c r="I9" i="21"/>
  <c r="I6" i="21"/>
  <c r="I7" i="21"/>
  <c r="I4" i="21"/>
  <c r="I5" i="21"/>
  <c r="H11" i="21"/>
  <c r="I3" i="21"/>
  <c r="H12" i="21"/>
  <c r="H10" i="21"/>
  <c r="H9" i="21"/>
  <c r="H7" i="21"/>
  <c r="H8" i="21"/>
  <c r="H5" i="21"/>
  <c r="H6" i="21"/>
  <c r="H4" i="21"/>
  <c r="H3" i="21"/>
  <c r="I52" i="21"/>
  <c r="I51" i="21"/>
  <c r="I50" i="21"/>
  <c r="J52" i="21"/>
  <c r="J50" i="21"/>
  <c r="J51" i="21"/>
  <c r="J49" i="21"/>
  <c r="K49" i="21"/>
  <c r="K52" i="21"/>
  <c r="K51" i="21"/>
  <c r="K50" i="21"/>
  <c r="K48" i="21"/>
  <c r="K47" i="21"/>
  <c r="K46" i="21"/>
  <c r="K45" i="21"/>
  <c r="K44" i="21"/>
  <c r="K43" i="21"/>
  <c r="J45" i="21"/>
  <c r="J44" i="21"/>
  <c r="J47" i="21"/>
  <c r="J48" i="21"/>
  <c r="J46" i="21"/>
  <c r="J43" i="21"/>
  <c r="I47" i="21"/>
  <c r="I48" i="21"/>
  <c r="I49" i="21"/>
  <c r="I46" i="21"/>
  <c r="I45" i="21"/>
  <c r="I44" i="21"/>
  <c r="H52" i="21"/>
  <c r="I43" i="21"/>
  <c r="H51" i="21"/>
  <c r="H50" i="21"/>
  <c r="H49" i="21"/>
  <c r="H48" i="21"/>
  <c r="H47" i="21"/>
  <c r="F43" i="21"/>
  <c r="H44" i="21"/>
  <c r="H46" i="21"/>
  <c r="H45" i="21"/>
  <c r="H43" i="21"/>
  <c r="F47" i="21"/>
  <c r="F48" i="21"/>
  <c r="F49" i="21"/>
  <c r="F46" i="21"/>
  <c r="F45" i="21"/>
  <c r="F44" i="21"/>
  <c r="F42" i="21"/>
  <c r="J30" i="21"/>
  <c r="J31" i="21"/>
  <c r="J27" i="21"/>
  <c r="J28" i="21"/>
  <c r="J29" i="21"/>
  <c r="J25" i="21"/>
  <c r="J24" i="21"/>
  <c r="J26" i="21"/>
  <c r="I31" i="21"/>
  <c r="J23" i="21"/>
  <c r="J22" i="21"/>
  <c r="I29" i="21"/>
  <c r="I28" i="21"/>
  <c r="I30" i="21"/>
  <c r="I26" i="21"/>
  <c r="I27" i="21"/>
  <c r="I25" i="21"/>
  <c r="I23" i="21"/>
  <c r="I24" i="21"/>
  <c r="M30" i="21"/>
  <c r="M31" i="21"/>
  <c r="M29" i="21"/>
  <c r="M26" i="21"/>
  <c r="M28" i="21"/>
  <c r="M27" i="21"/>
  <c r="M24" i="21"/>
  <c r="M23" i="21"/>
  <c r="M22" i="21"/>
  <c r="M25" i="21"/>
  <c r="I22" i="21"/>
  <c r="J8" i="21"/>
  <c r="J12" i="21"/>
  <c r="J11" i="21"/>
  <c r="J7" i="21"/>
  <c r="J10" i="21"/>
  <c r="J9" i="21"/>
  <c r="J4" i="21"/>
  <c r="J6" i="21"/>
  <c r="J5" i="21"/>
  <c r="J3" i="21"/>
  <c r="F3" i="21"/>
  <c r="F4" i="21"/>
  <c r="F5" i="21"/>
  <c r="F2" i="21"/>
  <c r="C2" i="21"/>
  <c r="C4" i="21"/>
  <c r="C3" i="21"/>
  <c r="M10" i="21"/>
  <c r="M12" i="21"/>
  <c r="M11" i="21"/>
  <c r="M9" i="21"/>
  <c r="M4" i="21"/>
  <c r="M7" i="21"/>
  <c r="M8" i="21"/>
  <c r="M6" i="21"/>
  <c r="M5" i="21"/>
  <c r="M3" i="21"/>
  <c r="C14" i="21"/>
  <c r="C16" i="21"/>
  <c r="C15" i="21"/>
  <c r="M51" i="21"/>
  <c r="M52" i="21"/>
  <c r="M50" i="21"/>
  <c r="M48" i="21"/>
  <c r="M49" i="21"/>
  <c r="M44" i="21"/>
  <c r="M47" i="21"/>
  <c r="L49" i="21"/>
  <c r="M45" i="21"/>
  <c r="M43" i="21"/>
  <c r="M46" i="21"/>
  <c r="L52" i="21"/>
  <c r="L50" i="21"/>
  <c r="L48" i="21"/>
  <c r="L51" i="21"/>
  <c r="L47" i="21"/>
  <c r="L44" i="21"/>
  <c r="L43" i="21"/>
  <c r="L45" i="21"/>
  <c r="L46" i="21"/>
  <c r="C43" i="21"/>
  <c r="C44" i="21"/>
  <c r="C42" i="21"/>
  <c r="C45" i="21"/>
  <c r="F53" i="21"/>
  <c r="F52" i="21"/>
  <c r="F51" i="21"/>
  <c r="L23" i="21"/>
  <c r="L22" i="21"/>
  <c r="L30" i="21"/>
  <c r="L24" i="21"/>
  <c r="L26" i="21"/>
  <c r="L29" i="21"/>
  <c r="L28" i="21"/>
  <c r="L25" i="21"/>
  <c r="L31" i="21"/>
  <c r="L27" i="21"/>
  <c r="F29" i="21"/>
  <c r="F28" i="21"/>
  <c r="F31" i="21"/>
  <c r="F30" i="21"/>
  <c r="C33" i="21"/>
  <c r="C35" i="21"/>
  <c r="C36" i="21"/>
  <c r="C34" i="21"/>
  <c r="C28" i="21"/>
  <c r="C29" i="21"/>
  <c r="C30" i="21"/>
  <c r="C31" i="21"/>
  <c r="F21" i="21"/>
  <c r="F22" i="21"/>
  <c r="F23" i="21"/>
  <c r="C9" i="21"/>
  <c r="C10" i="21"/>
  <c r="C11" i="21"/>
  <c r="C12" i="21"/>
  <c r="L4" i="21"/>
  <c r="L12" i="21"/>
  <c r="L6" i="21"/>
  <c r="L9" i="21"/>
  <c r="L11" i="21"/>
  <c r="L10" i="21"/>
  <c r="L8" i="21"/>
  <c r="L5" i="21"/>
  <c r="L7" i="21"/>
  <c r="L3" i="21"/>
  <c r="D28" i="7"/>
  <c r="D29" i="7"/>
  <c r="D30" i="7"/>
  <c r="D31" i="7"/>
  <c r="D32" i="7"/>
  <c r="D33" i="7"/>
  <c r="D34" i="7"/>
  <c r="D35" i="7"/>
  <c r="D36" i="7"/>
  <c r="D37" i="7"/>
  <c r="D27" i="7"/>
  <c r="R27" i="7"/>
  <c r="S27" i="7"/>
  <c r="T27" i="7"/>
  <c r="U27" i="7"/>
  <c r="Q27" i="7"/>
  <c r="K35" i="7"/>
  <c r="K34" i="7"/>
  <c r="B61" i="7"/>
  <c r="B62" i="7"/>
  <c r="B63" i="7"/>
  <c r="B64" i="7"/>
  <c r="B65" i="7"/>
  <c r="B66" i="7"/>
  <c r="B67" i="7"/>
  <c r="B68" i="7"/>
  <c r="B60" i="7"/>
  <c r="B56" i="7"/>
  <c r="B57" i="7"/>
  <c r="B58" i="7"/>
  <c r="B55" i="7"/>
  <c r="B52" i="7"/>
  <c r="B53" i="7"/>
  <c r="B51" i="7"/>
  <c r="B46" i="7"/>
  <c r="B47" i="7"/>
  <c r="B48" i="7"/>
  <c r="B49" i="7"/>
  <c r="B45" i="7"/>
  <c r="B37" i="7"/>
  <c r="B38" i="7"/>
  <c r="B39" i="7"/>
  <c r="B41" i="7"/>
  <c r="B42" i="7"/>
  <c r="B43" i="7"/>
  <c r="B28" i="7"/>
  <c r="B29" i="7"/>
  <c r="B30" i="7"/>
  <c r="B31" i="7"/>
  <c r="B32" i="7"/>
  <c r="B34" i="7"/>
  <c r="B35" i="7"/>
  <c r="B36" i="7"/>
  <c r="B27" i="7"/>
  <c r="T58" i="21" l="1"/>
  <c r="V58" i="21"/>
  <c r="S58" i="21"/>
  <c r="R58" i="21"/>
  <c r="Q58" i="21"/>
  <c r="U58" i="21"/>
  <c r="U60" i="21"/>
  <c r="Q60" i="21"/>
  <c r="T60" i="21"/>
  <c r="S60" i="21"/>
  <c r="R60" i="21"/>
  <c r="V60" i="21"/>
  <c r="V63" i="21"/>
  <c r="R63" i="21"/>
  <c r="S63" i="21"/>
  <c r="U63" i="21"/>
  <c r="Q63" i="21"/>
  <c r="T63" i="21"/>
  <c r="T65" i="21"/>
  <c r="V65" i="21"/>
  <c r="Q65" i="21"/>
  <c r="S65" i="21"/>
  <c r="R65" i="21"/>
  <c r="U65" i="21"/>
  <c r="S62" i="21"/>
  <c r="U62" i="21"/>
  <c r="T62" i="21"/>
  <c r="V62" i="21"/>
  <c r="R62" i="21"/>
  <c r="Q62" i="21"/>
  <c r="U64" i="21"/>
  <c r="Q64" i="21"/>
  <c r="R64" i="21"/>
  <c r="T64" i="21"/>
  <c r="S64" i="21"/>
  <c r="V64" i="21"/>
  <c r="T61" i="21"/>
  <c r="V61" i="21"/>
  <c r="S61" i="21"/>
  <c r="R61" i="21"/>
  <c r="Q61" i="21"/>
  <c r="U61" i="21"/>
  <c r="S67" i="21"/>
  <c r="V67" i="21"/>
  <c r="R67" i="21"/>
  <c r="U67" i="21"/>
  <c r="Q67" i="21"/>
  <c r="T67" i="21"/>
  <c r="S66" i="21"/>
  <c r="Q66" i="21"/>
  <c r="V66" i="21"/>
  <c r="R66" i="21"/>
  <c r="U66" i="21"/>
  <c r="T66" i="21"/>
  <c r="V59" i="21"/>
  <c r="R59" i="21"/>
  <c r="T59" i="21"/>
  <c r="U59" i="21"/>
  <c r="Q59" i="21"/>
  <c r="S59" i="21"/>
  <c r="Q3" i="21"/>
  <c r="U3" i="21"/>
  <c r="R3" i="21"/>
  <c r="T3" i="21"/>
  <c r="S3" i="21"/>
  <c r="Q50" i="21"/>
  <c r="V43" i="21"/>
  <c r="V50" i="21"/>
  <c r="R50" i="21"/>
  <c r="S43" i="21"/>
  <c r="T50" i="21"/>
  <c r="U50" i="21"/>
  <c r="U43" i="21"/>
  <c r="S50" i="21"/>
  <c r="Q43" i="21"/>
  <c r="R43" i="21"/>
  <c r="T43" i="21"/>
  <c r="T47" i="21"/>
  <c r="Q47" i="21"/>
  <c r="U47" i="21"/>
  <c r="R47" i="21"/>
  <c r="V47" i="21"/>
  <c r="S47" i="21"/>
  <c r="Q44" i="21"/>
  <c r="U44" i="21"/>
  <c r="R44" i="21"/>
  <c r="V44" i="21"/>
  <c r="S44" i="21"/>
  <c r="T44" i="21"/>
  <c r="S52" i="21"/>
  <c r="T52" i="21"/>
  <c r="U52" i="21"/>
  <c r="R52" i="21"/>
  <c r="V52" i="21"/>
  <c r="Q52" i="21"/>
  <c r="S46" i="21"/>
  <c r="T46" i="21"/>
  <c r="Q46" i="21"/>
  <c r="U46" i="21"/>
  <c r="R46" i="21"/>
  <c r="V46" i="21"/>
  <c r="T51" i="21"/>
  <c r="Q51" i="21"/>
  <c r="U51" i="21"/>
  <c r="S51" i="21"/>
  <c r="V51" i="21"/>
  <c r="R51" i="21"/>
  <c r="S48" i="21"/>
  <c r="U48" i="21"/>
  <c r="T48" i="21"/>
  <c r="Q48" i="21"/>
  <c r="R48" i="21"/>
  <c r="V48" i="21"/>
  <c r="R49" i="21"/>
  <c r="V49" i="21"/>
  <c r="T49" i="21"/>
  <c r="S49" i="21"/>
  <c r="Q49" i="21"/>
  <c r="U49" i="21"/>
  <c r="T45" i="21"/>
  <c r="Q45" i="21"/>
  <c r="U45" i="21"/>
  <c r="R45" i="21"/>
  <c r="V45" i="21"/>
  <c r="S45" i="21"/>
  <c r="R31" i="21"/>
  <c r="V31" i="21"/>
  <c r="Q31" i="21"/>
  <c r="T31" i="21"/>
  <c r="U31" i="21"/>
  <c r="S31" i="21"/>
  <c r="V29" i="21"/>
  <c r="R29" i="21"/>
  <c r="U29" i="21"/>
  <c r="Q29" i="21"/>
  <c r="T29" i="21"/>
  <c r="S29" i="21"/>
  <c r="V27" i="21"/>
  <c r="R27" i="21"/>
  <c r="S27" i="21"/>
  <c r="U27" i="21"/>
  <c r="Q27" i="21"/>
  <c r="T27" i="21"/>
  <c r="T24" i="21"/>
  <c r="S24" i="21"/>
  <c r="Q24" i="21"/>
  <c r="V24" i="21"/>
  <c r="R24" i="21"/>
  <c r="U24" i="21"/>
  <c r="V28" i="21"/>
  <c r="R28" i="21"/>
  <c r="S28" i="21"/>
  <c r="U28" i="21"/>
  <c r="Q28" i="21"/>
  <c r="T28" i="21"/>
  <c r="T23" i="21"/>
  <c r="Q23" i="21"/>
  <c r="S23" i="21"/>
  <c r="U23" i="21"/>
  <c r="V23" i="21"/>
  <c r="R23" i="21"/>
  <c r="T25" i="21"/>
  <c r="U25" i="21"/>
  <c r="S25" i="21"/>
  <c r="Q25" i="21"/>
  <c r="V25" i="21"/>
  <c r="R25" i="21"/>
  <c r="T22" i="21"/>
  <c r="Q22" i="21"/>
  <c r="S22" i="21"/>
  <c r="V22" i="21"/>
  <c r="R22" i="21"/>
  <c r="U22" i="21"/>
  <c r="V26" i="21"/>
  <c r="R26" i="21"/>
  <c r="U26" i="21"/>
  <c r="Q26" i="21"/>
  <c r="S26" i="21"/>
  <c r="T26" i="21"/>
  <c r="Q10" i="21"/>
  <c r="U10" i="21"/>
  <c r="R10" i="21"/>
  <c r="V10" i="21"/>
  <c r="S10" i="21"/>
  <c r="T10" i="21"/>
  <c r="S7" i="21"/>
  <c r="Q7" i="21"/>
  <c r="V7" i="21"/>
  <c r="T7" i="21"/>
  <c r="U7" i="21"/>
  <c r="R7" i="21"/>
  <c r="Q4" i="21"/>
  <c r="U4" i="21"/>
  <c r="S4" i="21"/>
  <c r="R4" i="21"/>
  <c r="V4" i="21"/>
  <c r="T4" i="21"/>
  <c r="S11" i="21"/>
  <c r="Q11" i="21"/>
  <c r="U11" i="21"/>
  <c r="R11" i="21"/>
  <c r="T11" i="21"/>
  <c r="V11" i="21"/>
  <c r="Q6" i="21"/>
  <c r="U6" i="21"/>
  <c r="T6" i="21"/>
  <c r="R6" i="21"/>
  <c r="V6" i="21"/>
  <c r="S6" i="21"/>
  <c r="S5" i="21"/>
  <c r="U5" i="21"/>
  <c r="R5" i="21"/>
  <c r="T5" i="21"/>
  <c r="Q5" i="21"/>
  <c r="V5" i="21"/>
  <c r="V3" i="21"/>
  <c r="L36" i="7"/>
  <c r="M37" i="7"/>
  <c r="M36" i="7"/>
  <c r="L37" i="7"/>
  <c r="K36" i="7"/>
  <c r="K37" i="7"/>
  <c r="J36" i="7"/>
  <c r="J37" i="7"/>
  <c r="I36" i="7"/>
  <c r="I37" i="7"/>
  <c r="M34" i="7"/>
  <c r="L34" i="7"/>
  <c r="M35" i="7"/>
  <c r="L35" i="7"/>
  <c r="J35" i="7"/>
  <c r="M33" i="7"/>
  <c r="J34" i="7"/>
  <c r="I34" i="7"/>
  <c r="I35" i="7"/>
  <c r="M32" i="7"/>
  <c r="C64" i="7"/>
  <c r="L33" i="7"/>
  <c r="C68" i="7"/>
  <c r="C62" i="7"/>
  <c r="C60" i="7"/>
  <c r="C66" i="7"/>
  <c r="C67" i="7"/>
  <c r="C65" i="7"/>
  <c r="C63" i="7"/>
  <c r="C61" i="7"/>
  <c r="L32" i="7"/>
  <c r="K33" i="7"/>
  <c r="K32" i="7"/>
  <c r="J32" i="7"/>
  <c r="J33" i="7"/>
  <c r="I33" i="7"/>
  <c r="C57" i="7"/>
  <c r="I32" i="7"/>
  <c r="M31" i="7"/>
  <c r="C55" i="7"/>
  <c r="M30" i="7"/>
  <c r="C58" i="7"/>
  <c r="C56" i="7"/>
  <c r="C52" i="7"/>
  <c r="C53" i="7"/>
  <c r="C51" i="7"/>
  <c r="L31" i="7"/>
  <c r="C49" i="7"/>
  <c r="L30" i="7"/>
  <c r="C48" i="7"/>
  <c r="C47" i="7"/>
  <c r="C46" i="7"/>
  <c r="K31" i="7"/>
  <c r="J30" i="7"/>
  <c r="C45" i="7"/>
  <c r="K30" i="7"/>
  <c r="J31" i="7"/>
  <c r="I31" i="7"/>
  <c r="I30" i="7"/>
  <c r="L29" i="7"/>
  <c r="L28" i="7"/>
  <c r="K29" i="7"/>
  <c r="K28" i="7"/>
  <c r="C36" i="7"/>
  <c r="C37" i="7"/>
  <c r="C35" i="7"/>
  <c r="C42" i="7"/>
  <c r="C43" i="7"/>
  <c r="C34" i="7"/>
  <c r="C41" i="7"/>
  <c r="C38" i="7"/>
  <c r="C39" i="7"/>
  <c r="J29" i="7"/>
  <c r="I29" i="7"/>
  <c r="J28" i="7"/>
  <c r="I28" i="7"/>
  <c r="C31" i="7"/>
  <c r="C27" i="7"/>
  <c r="C29" i="7"/>
  <c r="C32" i="7"/>
  <c r="C28" i="7"/>
  <c r="C30" i="7"/>
  <c r="T1" i="7"/>
  <c r="U1" i="7"/>
  <c r="E10" i="7"/>
  <c r="E11" i="7"/>
  <c r="E12" i="7"/>
  <c r="B3" i="7"/>
  <c r="B4" i="7"/>
  <c r="B5" i="7"/>
  <c r="B6" i="7"/>
  <c r="B7" i="7"/>
  <c r="B2" i="7"/>
  <c r="E8" i="7"/>
  <c r="E9" i="7"/>
  <c r="E1" i="18"/>
  <c r="F1" i="18"/>
  <c r="G1" i="18"/>
  <c r="H1" i="18"/>
  <c r="D1" i="18"/>
  <c r="W66" i="21" l="1"/>
  <c r="W62" i="21"/>
  <c r="W64" i="21"/>
  <c r="W60" i="21"/>
  <c r="W59" i="21"/>
  <c r="W67" i="21"/>
  <c r="W61" i="21"/>
  <c r="W65" i="21"/>
  <c r="W63" i="21"/>
  <c r="W58" i="21"/>
  <c r="W43" i="21"/>
  <c r="X43" i="21" s="1"/>
  <c r="W50" i="21"/>
  <c r="AA50" i="21" s="1"/>
  <c r="W48" i="21"/>
  <c r="W51" i="21"/>
  <c r="W44" i="21"/>
  <c r="W45" i="21"/>
  <c r="W49" i="21"/>
  <c r="W46" i="21"/>
  <c r="W52" i="21"/>
  <c r="W47" i="21"/>
  <c r="W29" i="21"/>
  <c r="W28" i="21"/>
  <c r="W24" i="21"/>
  <c r="W27" i="21"/>
  <c r="W31" i="21"/>
  <c r="W26" i="21"/>
  <c r="W22" i="21"/>
  <c r="W25" i="21"/>
  <c r="W23" i="21"/>
  <c r="W11" i="21"/>
  <c r="W6" i="21"/>
  <c r="W10" i="21"/>
  <c r="W5" i="21"/>
  <c r="W7" i="21"/>
  <c r="W4" i="21"/>
  <c r="I10" i="7"/>
  <c r="I12" i="7"/>
  <c r="I11" i="7"/>
  <c r="I9" i="7"/>
  <c r="I4" i="7"/>
  <c r="C4" i="7"/>
  <c r="I8" i="7"/>
  <c r="I6" i="7"/>
  <c r="I5" i="7"/>
  <c r="I7" i="7"/>
  <c r="C6" i="7"/>
  <c r="I3" i="7"/>
  <c r="C7" i="7"/>
  <c r="C3" i="7"/>
  <c r="C5" i="7"/>
  <c r="C2" i="7"/>
  <c r="M29" i="7"/>
  <c r="M28" i="7"/>
  <c r="E20" i="7"/>
  <c r="E21" i="7"/>
  <c r="E22" i="7"/>
  <c r="E23" i="7"/>
  <c r="E37" i="7"/>
  <c r="E36" i="7"/>
  <c r="E35" i="7"/>
  <c r="E34" i="7"/>
  <c r="E33" i="7"/>
  <c r="E32" i="7"/>
  <c r="E31" i="7"/>
  <c r="E30" i="7"/>
  <c r="E29" i="7"/>
  <c r="E28" i="7"/>
  <c r="E27" i="7"/>
  <c r="M4" i="7"/>
  <c r="M5" i="7"/>
  <c r="M6" i="7"/>
  <c r="M7" i="7"/>
  <c r="M8" i="7"/>
  <c r="M9" i="7"/>
  <c r="M10" i="7"/>
  <c r="M11" i="7"/>
  <c r="M12" i="7"/>
  <c r="M3" i="7"/>
  <c r="L4" i="7"/>
  <c r="L5" i="7"/>
  <c r="L6" i="7"/>
  <c r="L7" i="7"/>
  <c r="L8" i="7"/>
  <c r="L9" i="7"/>
  <c r="L10" i="7"/>
  <c r="L11" i="7"/>
  <c r="L12" i="7"/>
  <c r="L3" i="7"/>
  <c r="E16" i="7"/>
  <c r="E17" i="7"/>
  <c r="E18" i="7"/>
  <c r="E19" i="7"/>
  <c r="E15" i="7"/>
  <c r="Y60" i="21" l="1"/>
  <c r="X60" i="21"/>
  <c r="AA60" i="21"/>
  <c r="Z60" i="21"/>
  <c r="X61" i="21"/>
  <c r="Y61" i="21"/>
  <c r="AA61" i="21"/>
  <c r="Z61" i="21"/>
  <c r="Y64" i="21"/>
  <c r="Z64" i="21"/>
  <c r="X64" i="21"/>
  <c r="AA64" i="21"/>
  <c r="X58" i="21"/>
  <c r="AA58" i="21"/>
  <c r="Z58" i="21"/>
  <c r="Y58" i="21"/>
  <c r="AA67" i="21"/>
  <c r="Z67" i="21"/>
  <c r="Y67" i="21"/>
  <c r="X67" i="21"/>
  <c r="AA62" i="21"/>
  <c r="Z62" i="21"/>
  <c r="Y62" i="21"/>
  <c r="X62" i="21"/>
  <c r="X65" i="21"/>
  <c r="Y65" i="21"/>
  <c r="AA65" i="21"/>
  <c r="Z65" i="21"/>
  <c r="Z63" i="21"/>
  <c r="X63" i="21"/>
  <c r="AA63" i="21"/>
  <c r="Y63" i="21"/>
  <c r="Z59" i="21"/>
  <c r="Y59" i="21"/>
  <c r="X59" i="21"/>
  <c r="AA59" i="21"/>
  <c r="AA66" i="21"/>
  <c r="Z66" i="21"/>
  <c r="Y66" i="21"/>
  <c r="X66" i="21"/>
  <c r="Z43" i="21"/>
  <c r="AA43" i="21"/>
  <c r="Y43" i="21"/>
  <c r="Z50" i="21"/>
  <c r="Y50" i="21"/>
  <c r="X50" i="21"/>
  <c r="X47" i="21"/>
  <c r="Y47" i="21"/>
  <c r="Z47" i="21"/>
  <c r="AA47" i="21"/>
  <c r="AA52" i="21"/>
  <c r="X52" i="21"/>
  <c r="Y52" i="21"/>
  <c r="Z52" i="21"/>
  <c r="AA46" i="21"/>
  <c r="X46" i="21"/>
  <c r="Y46" i="21"/>
  <c r="Z46" i="21"/>
  <c r="X51" i="21"/>
  <c r="Y51" i="21"/>
  <c r="AA51" i="21"/>
  <c r="Z51" i="21"/>
  <c r="X45" i="21"/>
  <c r="Y45" i="21"/>
  <c r="Z45" i="21"/>
  <c r="AA45" i="21"/>
  <c r="Y44" i="21"/>
  <c r="Z44" i="21"/>
  <c r="AA44" i="21"/>
  <c r="X44" i="21"/>
  <c r="Z49" i="21"/>
  <c r="X49" i="21"/>
  <c r="AA49" i="21"/>
  <c r="Y49" i="21"/>
  <c r="AA48" i="21"/>
  <c r="X48" i="21"/>
  <c r="Y48" i="21"/>
  <c r="Z48" i="21"/>
  <c r="Y25" i="21"/>
  <c r="Z25" i="21"/>
  <c r="X25" i="21"/>
  <c r="AA25" i="21"/>
  <c r="Y22" i="21"/>
  <c r="X22" i="21"/>
  <c r="Z22" i="21"/>
  <c r="AA22" i="21"/>
  <c r="Z24" i="21"/>
  <c r="Y24" i="21"/>
  <c r="AA24" i="21"/>
  <c r="X24" i="21"/>
  <c r="AA27" i="21"/>
  <c r="Z27" i="21"/>
  <c r="Y27" i="21"/>
  <c r="X27" i="21"/>
  <c r="X26" i="21"/>
  <c r="Y26" i="21"/>
  <c r="AA26" i="21"/>
  <c r="Z26" i="21"/>
  <c r="Z28" i="21"/>
  <c r="AA28" i="21"/>
  <c r="Y28" i="21"/>
  <c r="X28" i="21"/>
  <c r="AA23" i="21"/>
  <c r="X23" i="21"/>
  <c r="Z23" i="21"/>
  <c r="Y23" i="21"/>
  <c r="AA31" i="21"/>
  <c r="Z31" i="21"/>
  <c r="X31" i="21"/>
  <c r="Y31" i="21"/>
  <c r="Y29" i="21"/>
  <c r="X29" i="21"/>
  <c r="Z29" i="21"/>
  <c r="AA29" i="21"/>
  <c r="Z6" i="21"/>
  <c r="AA6" i="21"/>
  <c r="Z4" i="21"/>
  <c r="AA4" i="21"/>
  <c r="Z11" i="21"/>
  <c r="AA11" i="21"/>
  <c r="Z7" i="21"/>
  <c r="AA7" i="21"/>
  <c r="Z5" i="21"/>
  <c r="AA5" i="21"/>
  <c r="Z10" i="21"/>
  <c r="AA10" i="21"/>
  <c r="X6" i="21"/>
  <c r="Y6" i="21"/>
  <c r="X4" i="21"/>
  <c r="Y4" i="21"/>
  <c r="X11" i="21"/>
  <c r="Y11" i="21"/>
  <c r="X7" i="21"/>
  <c r="Y7" i="21"/>
  <c r="X5" i="21"/>
  <c r="Y5" i="21"/>
  <c r="X10" i="21"/>
  <c r="Y10" i="21"/>
  <c r="W3" i="21"/>
  <c r="F28" i="7"/>
  <c r="F32" i="7"/>
  <c r="F33" i="7"/>
  <c r="F30" i="7"/>
  <c r="F34" i="7"/>
  <c r="F36" i="7"/>
  <c r="F29" i="7"/>
  <c r="F37" i="7"/>
  <c r="F31" i="7"/>
  <c r="F35" i="7"/>
  <c r="F27" i="7"/>
  <c r="N28" i="7"/>
  <c r="K12" i="7"/>
  <c r="K11" i="7"/>
  <c r="J5" i="7"/>
  <c r="K4" i="7"/>
  <c r="K8" i="7"/>
  <c r="K6" i="7"/>
  <c r="K7" i="7"/>
  <c r="K9" i="7"/>
  <c r="K5" i="7"/>
  <c r="K10" i="7"/>
  <c r="K3" i="7"/>
  <c r="J12" i="7"/>
  <c r="J10" i="7"/>
  <c r="J4" i="7"/>
  <c r="J9" i="7"/>
  <c r="J8" i="7"/>
  <c r="J7" i="7"/>
  <c r="J6" i="7"/>
  <c r="J11" i="7"/>
  <c r="F15" i="7"/>
  <c r="J3" i="7"/>
  <c r="N29" i="7"/>
  <c r="N33" i="7"/>
  <c r="N30" i="7"/>
  <c r="N31" i="7"/>
  <c r="N35" i="7"/>
  <c r="N37" i="7"/>
  <c r="N34" i="7"/>
  <c r="N32" i="7"/>
  <c r="N36" i="7"/>
  <c r="F23" i="7"/>
  <c r="F20" i="7"/>
  <c r="F21" i="7"/>
  <c r="F22" i="7"/>
  <c r="F17" i="7"/>
  <c r="F19" i="7"/>
  <c r="F16" i="7"/>
  <c r="F18" i="7"/>
  <c r="AA56" i="21" l="1"/>
  <c r="Y56" i="21"/>
  <c r="Z56" i="21"/>
  <c r="X56" i="21"/>
  <c r="X41" i="21"/>
  <c r="AA41" i="21"/>
  <c r="Z41" i="21"/>
  <c r="Y41" i="21"/>
  <c r="Z3" i="21"/>
  <c r="AA3" i="21"/>
  <c r="X3" i="21"/>
  <c r="Y3" i="21"/>
  <c r="S35" i="7"/>
  <c r="R32" i="7"/>
  <c r="T29" i="7"/>
  <c r="T30" i="7"/>
  <c r="S34" i="7"/>
  <c r="Q36" i="7"/>
  <c r="S33" i="7"/>
  <c r="S31" i="7"/>
  <c r="S37" i="7"/>
  <c r="Q32" i="7"/>
  <c r="U32" i="7"/>
  <c r="S32" i="7"/>
  <c r="T32" i="7"/>
  <c r="R34" i="7"/>
  <c r="R36" i="7"/>
  <c r="U36" i="7"/>
  <c r="Q30" i="7"/>
  <c r="S29" i="7"/>
  <c r="T35" i="7"/>
  <c r="R35" i="7"/>
  <c r="U35" i="7"/>
  <c r="Q35" i="7"/>
  <c r="T34" i="7"/>
  <c r="T28" i="7"/>
  <c r="R28" i="7"/>
  <c r="Q28" i="7"/>
  <c r="U28" i="7"/>
  <c r="U37" i="7"/>
  <c r="Q37" i="7"/>
  <c r="T37" i="7"/>
  <c r="R37" i="7"/>
  <c r="R30" i="7"/>
  <c r="S28" i="7"/>
  <c r="Q34" i="7"/>
  <c r="T36" i="7"/>
  <c r="U29" i="7"/>
  <c r="R29" i="7"/>
  <c r="Q29" i="7"/>
  <c r="T31" i="7"/>
  <c r="R31" i="7"/>
  <c r="U31" i="7"/>
  <c r="Q31" i="7"/>
  <c r="U30" i="7"/>
  <c r="S36" i="7"/>
  <c r="U34" i="7"/>
  <c r="S30" i="7"/>
  <c r="T33" i="7"/>
  <c r="R33" i="7"/>
  <c r="U33" i="7"/>
  <c r="Q33" i="7"/>
  <c r="E201" i="17"/>
  <c r="E202" i="17"/>
  <c r="E203" i="17"/>
  <c r="E204" i="17"/>
  <c r="W32" i="7" l="1"/>
  <c r="W29" i="7"/>
  <c r="W36" i="7"/>
  <c r="W30" i="7"/>
  <c r="W33" i="7"/>
  <c r="W31" i="7"/>
  <c r="W34" i="7"/>
  <c r="W28" i="7"/>
  <c r="W35" i="7"/>
  <c r="W37" i="7"/>
  <c r="I188" i="17"/>
  <c r="I189" i="17"/>
  <c r="I190" i="17"/>
  <c r="I191" i="17"/>
  <c r="I192" i="17"/>
  <c r="I193" i="17"/>
  <c r="I194" i="17"/>
  <c r="I195" i="17"/>
  <c r="I196" i="17"/>
  <c r="R185" i="17"/>
  <c r="Q185" i="17"/>
  <c r="P185" i="17"/>
  <c r="J188" i="17"/>
  <c r="J189" i="17"/>
  <c r="J190" i="17"/>
  <c r="J191" i="17"/>
  <c r="J192" i="17"/>
  <c r="J193" i="17"/>
  <c r="J194" i="17"/>
  <c r="J195" i="17"/>
  <c r="J196" i="17"/>
  <c r="J187" i="17"/>
  <c r="I187" i="17"/>
  <c r="H188" i="17"/>
  <c r="H189" i="17"/>
  <c r="H190" i="17"/>
  <c r="H191" i="17"/>
  <c r="H192" i="17"/>
  <c r="H193" i="17"/>
  <c r="H194" i="17"/>
  <c r="H195" i="17"/>
  <c r="H196" i="17"/>
  <c r="H187" i="17"/>
  <c r="B195" i="17"/>
  <c r="Q186" i="17"/>
  <c r="R186" i="17"/>
  <c r="S186" i="17"/>
  <c r="T186" i="17"/>
  <c r="P186" i="17"/>
  <c r="E196" i="17"/>
  <c r="E197" i="17"/>
  <c r="E198" i="17"/>
  <c r="E199" i="17"/>
  <c r="E200" i="17"/>
  <c r="B187" i="17"/>
  <c r="B188" i="17"/>
  <c r="B189" i="17"/>
  <c r="B190" i="17"/>
  <c r="B191" i="17"/>
  <c r="B192" i="17"/>
  <c r="B193" i="17"/>
  <c r="B194" i="17"/>
  <c r="B186" i="17"/>
  <c r="E195" i="17"/>
  <c r="E194" i="17"/>
  <c r="E193" i="17"/>
  <c r="E192" i="17"/>
  <c r="E191" i="17"/>
  <c r="E190" i="17"/>
  <c r="E189" i="17"/>
  <c r="E188" i="17"/>
  <c r="E187" i="17"/>
  <c r="E186" i="17"/>
  <c r="G185" i="17"/>
  <c r="F185" i="17"/>
  <c r="E185" i="17"/>
  <c r="D185" i="17"/>
  <c r="C185" i="17"/>
  <c r="B185" i="17"/>
  <c r="A185" i="17"/>
  <c r="AH28" i="7" l="1"/>
  <c r="AH26" i="7" s="1"/>
  <c r="F201" i="17"/>
  <c r="F203" i="17"/>
  <c r="F204" i="17"/>
  <c r="F202" i="17"/>
  <c r="C193" i="17"/>
  <c r="C189" i="17"/>
  <c r="C192" i="17"/>
  <c r="C188" i="17"/>
  <c r="C195" i="17"/>
  <c r="C191" i="17"/>
  <c r="C187" i="17"/>
  <c r="C194" i="17"/>
  <c r="C190" i="17"/>
  <c r="C186" i="17"/>
  <c r="L196" i="17"/>
  <c r="L191" i="17"/>
  <c r="L192" i="17"/>
  <c r="L190" i="17"/>
  <c r="L188" i="17"/>
  <c r="L193" i="17"/>
  <c r="L189" i="17"/>
  <c r="L195" i="17"/>
  <c r="K189" i="17"/>
  <c r="L187" i="17"/>
  <c r="L194" i="17"/>
  <c r="K191" i="17"/>
  <c r="K193" i="17"/>
  <c r="K195" i="17"/>
  <c r="K187" i="17"/>
  <c r="K188" i="17"/>
  <c r="K192" i="17"/>
  <c r="K196" i="17"/>
  <c r="K190" i="17"/>
  <c r="K194" i="17"/>
  <c r="F191" i="17"/>
  <c r="F196" i="17"/>
  <c r="F199" i="17"/>
  <c r="F200" i="17"/>
  <c r="F198" i="17"/>
  <c r="F195" i="17"/>
  <c r="F197" i="17"/>
  <c r="F187" i="17"/>
  <c r="F188" i="17"/>
  <c r="F192" i="17"/>
  <c r="F194" i="17"/>
  <c r="F190" i="17"/>
  <c r="F193" i="17"/>
  <c r="F189" i="17"/>
  <c r="F186" i="17"/>
  <c r="S189" i="17" l="1"/>
  <c r="T189" i="17"/>
  <c r="R189" i="17" l="1"/>
  <c r="P189" i="17"/>
  <c r="Q189" i="17"/>
  <c r="T192" i="17"/>
  <c r="Q192" i="17"/>
  <c r="R192" i="17"/>
  <c r="P192" i="17"/>
  <c r="S192" i="17"/>
  <c r="P188" i="17"/>
  <c r="S188" i="17"/>
  <c r="T188" i="17"/>
  <c r="Q188" i="17"/>
  <c r="R188" i="17"/>
  <c r="S194" i="17"/>
  <c r="P194" i="17"/>
  <c r="T194" i="17"/>
  <c r="Q194" i="17"/>
  <c r="R194" i="17"/>
  <c r="R196" i="17"/>
  <c r="T196" i="17"/>
  <c r="S196" i="17"/>
  <c r="Q196" i="17"/>
  <c r="P196" i="17"/>
  <c r="P191" i="17"/>
  <c r="S191" i="17"/>
  <c r="T191" i="17"/>
  <c r="R191" i="17"/>
  <c r="Q191" i="17"/>
  <c r="T193" i="17"/>
  <c r="R193" i="17"/>
  <c r="S193" i="17"/>
  <c r="P193" i="17"/>
  <c r="Q193" i="17"/>
  <c r="Q195" i="17"/>
  <c r="R195" i="17"/>
  <c r="P195" i="17"/>
  <c r="S195" i="17"/>
  <c r="T195" i="17"/>
  <c r="Q190" i="17"/>
  <c r="P190" i="17"/>
  <c r="R190" i="17"/>
  <c r="T190" i="17"/>
  <c r="S190" i="17"/>
  <c r="U189" i="17" l="1"/>
  <c r="U196" i="17"/>
  <c r="V196" i="17" s="1"/>
  <c r="U194" i="17"/>
  <c r="W194" i="17" s="1"/>
  <c r="U192" i="17"/>
  <c r="Y192" i="17" s="1"/>
  <c r="U188" i="17"/>
  <c r="U190" i="17"/>
  <c r="U195" i="17"/>
  <c r="U193" i="17"/>
  <c r="U191" i="17"/>
  <c r="Y196" i="17" l="1"/>
  <c r="X196" i="17"/>
  <c r="W196" i="17"/>
  <c r="X192" i="17"/>
  <c r="Y189" i="17"/>
  <c r="X189" i="17"/>
  <c r="W189" i="17"/>
  <c r="V189" i="17"/>
  <c r="V194" i="17"/>
  <c r="V192" i="17"/>
  <c r="W192" i="17"/>
  <c r="X194" i="17"/>
  <c r="Y194" i="17"/>
  <c r="W191" i="17"/>
  <c r="V191" i="17"/>
  <c r="X191" i="17"/>
  <c r="Y191" i="17"/>
  <c r="Y193" i="17"/>
  <c r="V193" i="17"/>
  <c r="X193" i="17"/>
  <c r="W193" i="17"/>
  <c r="W188" i="17"/>
  <c r="V188" i="17"/>
  <c r="Y188" i="17"/>
  <c r="X188" i="17"/>
  <c r="V195" i="17"/>
  <c r="X195" i="17"/>
  <c r="W195" i="17"/>
  <c r="Y195" i="17"/>
  <c r="X190" i="17"/>
  <c r="W190" i="17"/>
  <c r="V190" i="17"/>
  <c r="Y190" i="17"/>
  <c r="R166" i="17"/>
  <c r="J169" i="17"/>
  <c r="J170" i="17"/>
  <c r="J171" i="17"/>
  <c r="J172" i="17"/>
  <c r="J173" i="17"/>
  <c r="J174" i="17"/>
  <c r="J175" i="17"/>
  <c r="J176" i="17"/>
  <c r="J177" i="17"/>
  <c r="J168" i="17"/>
  <c r="I169" i="17"/>
  <c r="I170" i="17"/>
  <c r="I171" i="17"/>
  <c r="I172" i="17"/>
  <c r="I173" i="17"/>
  <c r="I174" i="17"/>
  <c r="I175" i="17"/>
  <c r="I176" i="17"/>
  <c r="I177" i="17"/>
  <c r="I168" i="17"/>
  <c r="H169" i="17"/>
  <c r="H170" i="17"/>
  <c r="H171" i="17"/>
  <c r="H172" i="17"/>
  <c r="H173" i="17"/>
  <c r="H174" i="17"/>
  <c r="H175" i="17"/>
  <c r="H176" i="17"/>
  <c r="H177" i="17"/>
  <c r="H168" i="17"/>
  <c r="E176" i="17"/>
  <c r="E175" i="17"/>
  <c r="E174" i="17"/>
  <c r="E173" i="17"/>
  <c r="E172" i="17"/>
  <c r="E171" i="17"/>
  <c r="E170" i="17"/>
  <c r="E169" i="17"/>
  <c r="E168" i="17"/>
  <c r="E167" i="17"/>
  <c r="Q166" i="17"/>
  <c r="P166" i="17"/>
  <c r="G166" i="17"/>
  <c r="F166" i="17"/>
  <c r="E166" i="17"/>
  <c r="D166" i="17"/>
  <c r="C166" i="17"/>
  <c r="B166" i="17"/>
  <c r="Q167" i="17"/>
  <c r="R167" i="17"/>
  <c r="S167" i="17"/>
  <c r="T167" i="17"/>
  <c r="L177" i="17" l="1"/>
  <c r="L176" i="17"/>
  <c r="L169" i="17"/>
  <c r="L170" i="17"/>
  <c r="L174" i="17"/>
  <c r="L172" i="17"/>
  <c r="L173" i="17"/>
  <c r="L171" i="17"/>
  <c r="L175" i="17"/>
  <c r="L168" i="17"/>
  <c r="K171" i="17"/>
  <c r="K175" i="17"/>
  <c r="K172" i="17"/>
  <c r="K169" i="17"/>
  <c r="K177" i="17"/>
  <c r="K176" i="17"/>
  <c r="K173" i="17"/>
  <c r="K170" i="17"/>
  <c r="K174" i="17"/>
  <c r="K168" i="17"/>
  <c r="P167" i="17"/>
  <c r="F168" i="17"/>
  <c r="F170" i="17"/>
  <c r="F172" i="17"/>
  <c r="F176" i="17"/>
  <c r="F174" i="17"/>
  <c r="F169" i="17"/>
  <c r="F171" i="17"/>
  <c r="F173" i="17"/>
  <c r="F175" i="17"/>
  <c r="F167" i="17"/>
  <c r="S50" i="17"/>
  <c r="T50" i="17"/>
  <c r="Q50" i="17"/>
  <c r="R50" i="17"/>
  <c r="P50" i="17"/>
  <c r="G49" i="17"/>
  <c r="F49" i="17"/>
  <c r="E49" i="17"/>
  <c r="D49" i="17"/>
  <c r="C49" i="17"/>
  <c r="B49" i="17"/>
  <c r="A49" i="17"/>
  <c r="R20" i="17"/>
  <c r="R33" i="17" s="1"/>
  <c r="B34" i="17"/>
  <c r="B35" i="17"/>
  <c r="B36" i="17"/>
  <c r="B37" i="17"/>
  <c r="B38" i="17"/>
  <c r="B39" i="17"/>
  <c r="B40" i="17"/>
  <c r="B41" i="17"/>
  <c r="J35" i="17"/>
  <c r="J36" i="17"/>
  <c r="J37" i="17"/>
  <c r="J38" i="17"/>
  <c r="J39" i="17"/>
  <c r="J40" i="17"/>
  <c r="J41" i="17"/>
  <c r="J42" i="17"/>
  <c r="J43" i="17"/>
  <c r="J34" i="17"/>
  <c r="B33" i="17"/>
  <c r="E38" i="17"/>
  <c r="E39" i="17"/>
  <c r="G32" i="17"/>
  <c r="F32" i="17"/>
  <c r="E32" i="17"/>
  <c r="D32" i="17"/>
  <c r="C32" i="17"/>
  <c r="B32" i="17"/>
  <c r="A32" i="17"/>
  <c r="B19" i="17"/>
  <c r="C19" i="17"/>
  <c r="D19" i="17"/>
  <c r="E19" i="17"/>
  <c r="F19" i="17"/>
  <c r="G19" i="17"/>
  <c r="A19" i="17"/>
  <c r="E37" i="17"/>
  <c r="E36" i="17"/>
  <c r="E35" i="17"/>
  <c r="E34" i="17"/>
  <c r="E33" i="17"/>
  <c r="Q20" i="17"/>
  <c r="Q33" i="17" s="1"/>
  <c r="P20" i="17"/>
  <c r="P33" i="17" s="1"/>
  <c r="E26" i="17"/>
  <c r="E27" i="17"/>
  <c r="E24" i="17"/>
  <c r="E25" i="17"/>
  <c r="E21" i="17"/>
  <c r="E22" i="17"/>
  <c r="E23" i="17"/>
  <c r="E20" i="17"/>
  <c r="I22" i="17"/>
  <c r="I23" i="17"/>
  <c r="I24" i="17"/>
  <c r="I25" i="17"/>
  <c r="I26" i="17"/>
  <c r="I27" i="17"/>
  <c r="I28" i="17"/>
  <c r="I29" i="17"/>
  <c r="I30" i="17"/>
  <c r="I21" i="17"/>
  <c r="H22" i="17"/>
  <c r="H23" i="17"/>
  <c r="H24" i="17"/>
  <c r="H25" i="17"/>
  <c r="H26" i="17"/>
  <c r="H27" i="17"/>
  <c r="H28" i="17"/>
  <c r="H29" i="17"/>
  <c r="H30" i="17"/>
  <c r="H21" i="17"/>
  <c r="L43" i="17" l="1"/>
  <c r="L42" i="17"/>
  <c r="L41" i="17"/>
  <c r="L40" i="17"/>
  <c r="L36" i="17"/>
  <c r="K39" i="17"/>
  <c r="L38" i="17"/>
  <c r="L37" i="17"/>
  <c r="L39" i="17"/>
  <c r="L35" i="17"/>
  <c r="K35" i="17"/>
  <c r="L34" i="17"/>
  <c r="K43" i="17"/>
  <c r="K38" i="17"/>
  <c r="K41" i="17"/>
  <c r="K37" i="17"/>
  <c r="K42" i="17"/>
  <c r="K40" i="17"/>
  <c r="K36" i="17"/>
  <c r="I40" i="17"/>
  <c r="I41" i="17"/>
  <c r="I42" i="17"/>
  <c r="I43" i="17"/>
  <c r="H41" i="17"/>
  <c r="I37" i="17"/>
  <c r="I35" i="17"/>
  <c r="I38" i="17"/>
  <c r="I36" i="17"/>
  <c r="I39" i="17"/>
  <c r="I34" i="17"/>
  <c r="H38" i="17"/>
  <c r="H42" i="17"/>
  <c r="H43" i="17"/>
  <c r="H39" i="17"/>
  <c r="H35" i="17"/>
  <c r="H34" i="17"/>
  <c r="H36" i="17"/>
  <c r="H37" i="17"/>
  <c r="H40" i="17"/>
  <c r="K30" i="17"/>
  <c r="K29" i="17"/>
  <c r="K28" i="17"/>
  <c r="J29" i="17"/>
  <c r="K25" i="17"/>
  <c r="K23" i="17"/>
  <c r="K24" i="17"/>
  <c r="K22" i="17"/>
  <c r="K27" i="17"/>
  <c r="K26" i="17"/>
  <c r="K21" i="17"/>
  <c r="J30" i="17"/>
  <c r="J23" i="17"/>
  <c r="J26" i="17"/>
  <c r="J24" i="17"/>
  <c r="J25" i="17"/>
  <c r="J28" i="17"/>
  <c r="J22" i="17"/>
  <c r="J27" i="17"/>
  <c r="F51" i="17"/>
  <c r="F53" i="17"/>
  <c r="F52" i="17"/>
  <c r="F50" i="17"/>
  <c r="S175" i="17"/>
  <c r="R176" i="17"/>
  <c r="T20" i="17"/>
  <c r="T33" i="17" s="1"/>
  <c r="S20" i="17"/>
  <c r="S33" i="17" s="1"/>
  <c r="J21" i="17"/>
  <c r="C39" i="17"/>
  <c r="C38" i="17"/>
  <c r="C36" i="17"/>
  <c r="C41" i="17"/>
  <c r="K34" i="17"/>
  <c r="C34" i="17"/>
  <c r="C35" i="17"/>
  <c r="C37" i="17"/>
  <c r="C40" i="17"/>
  <c r="C33" i="17"/>
  <c r="F39" i="17"/>
  <c r="F38" i="17"/>
  <c r="F34" i="17"/>
  <c r="F35" i="17"/>
  <c r="F36" i="17"/>
  <c r="F37" i="17"/>
  <c r="F33" i="17"/>
  <c r="F27" i="17"/>
  <c r="F26" i="17"/>
  <c r="F23" i="17"/>
  <c r="F22" i="17"/>
  <c r="F21" i="17"/>
  <c r="F24" i="17"/>
  <c r="F25" i="17"/>
  <c r="F20" i="17"/>
  <c r="B11" i="17"/>
  <c r="B10" i="17"/>
  <c r="B9" i="17"/>
  <c r="B8" i="17"/>
  <c r="B7" i="17"/>
  <c r="B6" i="17"/>
  <c r="B5" i="17"/>
  <c r="B4" i="17"/>
  <c r="B3" i="17"/>
  <c r="B2" i="17"/>
  <c r="E17" i="17"/>
  <c r="E16" i="17"/>
  <c r="E15" i="17"/>
  <c r="E14" i="17"/>
  <c r="E13" i="17"/>
  <c r="E12" i="17"/>
  <c r="L12" i="17"/>
  <c r="E11" i="17"/>
  <c r="L11" i="17"/>
  <c r="E10" i="17"/>
  <c r="L10" i="17"/>
  <c r="E9" i="17"/>
  <c r="L9" i="17"/>
  <c r="E8" i="17"/>
  <c r="L8" i="17"/>
  <c r="E7" i="17"/>
  <c r="L7" i="17"/>
  <c r="E6" i="17"/>
  <c r="L6" i="17"/>
  <c r="E5" i="17"/>
  <c r="L5" i="17"/>
  <c r="E4" i="17"/>
  <c r="L4" i="17"/>
  <c r="E3" i="17"/>
  <c r="L3" i="17"/>
  <c r="E2" i="17"/>
  <c r="K10" i="17" l="1"/>
  <c r="K12" i="17"/>
  <c r="K11" i="17"/>
  <c r="K5" i="17"/>
  <c r="K9" i="17"/>
  <c r="K6" i="17"/>
  <c r="K7" i="17"/>
  <c r="J3" i="17"/>
  <c r="K4" i="17"/>
  <c r="K8" i="17"/>
  <c r="J11" i="17"/>
  <c r="J5" i="17"/>
  <c r="J9" i="17"/>
  <c r="J4" i="17"/>
  <c r="J6" i="17"/>
  <c r="J8" i="17"/>
  <c r="J10" i="17"/>
  <c r="J12" i="17"/>
  <c r="J7" i="17"/>
  <c r="I12" i="17"/>
  <c r="I5" i="17"/>
  <c r="I9" i="17"/>
  <c r="H9" i="17"/>
  <c r="I8" i="17"/>
  <c r="I10" i="17"/>
  <c r="H5" i="17"/>
  <c r="I4" i="17"/>
  <c r="I6" i="17"/>
  <c r="I7" i="17"/>
  <c r="I11" i="17"/>
  <c r="H10" i="17"/>
  <c r="H7" i="17"/>
  <c r="H11" i="17"/>
  <c r="H6" i="17"/>
  <c r="H4" i="17"/>
  <c r="H8" i="17"/>
  <c r="H12" i="17"/>
  <c r="H3" i="17"/>
  <c r="I3" i="17"/>
  <c r="R187" i="17"/>
  <c r="T187" i="17"/>
  <c r="Q187" i="17"/>
  <c r="P187" i="17"/>
  <c r="S187" i="17"/>
  <c r="T176" i="17"/>
  <c r="Q176" i="17"/>
  <c r="P176" i="17"/>
  <c r="P175" i="17"/>
  <c r="T175" i="17"/>
  <c r="S176" i="17"/>
  <c r="R175" i="17"/>
  <c r="Q175" i="17"/>
  <c r="Q168" i="17"/>
  <c r="P168" i="17"/>
  <c r="S168" i="17"/>
  <c r="R168" i="17"/>
  <c r="T168" i="17"/>
  <c r="S172" i="17"/>
  <c r="R172" i="17"/>
  <c r="T172" i="17"/>
  <c r="Q172" i="17"/>
  <c r="P172" i="17"/>
  <c r="T171" i="17"/>
  <c r="Q171" i="17"/>
  <c r="R171" i="17"/>
  <c r="P171" i="17"/>
  <c r="S171" i="17"/>
  <c r="R170" i="17"/>
  <c r="Q170" i="17"/>
  <c r="T170" i="17"/>
  <c r="P170" i="17"/>
  <c r="S170" i="17"/>
  <c r="P177" i="17"/>
  <c r="Q177" i="17"/>
  <c r="T177" i="17"/>
  <c r="R177" i="17"/>
  <c r="S177" i="17"/>
  <c r="R173" i="17"/>
  <c r="Q173" i="17"/>
  <c r="S173" i="17"/>
  <c r="P173" i="17"/>
  <c r="T173" i="17"/>
  <c r="Q169" i="17"/>
  <c r="S169" i="17"/>
  <c r="R169" i="17"/>
  <c r="P169" i="17"/>
  <c r="T169" i="17"/>
  <c r="R174" i="17"/>
  <c r="Q174" i="17"/>
  <c r="S174" i="17"/>
  <c r="T174" i="17"/>
  <c r="P174" i="17"/>
  <c r="S55" i="17"/>
  <c r="P55" i="17"/>
  <c r="T55" i="17"/>
  <c r="Q55" i="17"/>
  <c r="R55" i="17"/>
  <c r="Q52" i="17"/>
  <c r="S52" i="17"/>
  <c r="R52" i="17"/>
  <c r="T52" i="17"/>
  <c r="P52" i="17"/>
  <c r="Q56" i="17"/>
  <c r="S56" i="17"/>
  <c r="R56" i="17"/>
  <c r="T56" i="17"/>
  <c r="P56" i="17"/>
  <c r="S58" i="17"/>
  <c r="R58" i="17"/>
  <c r="Q58" i="17"/>
  <c r="T58" i="17"/>
  <c r="P58" i="17"/>
  <c r="Q51" i="17"/>
  <c r="S51" i="17"/>
  <c r="R51" i="17"/>
  <c r="P51" i="17"/>
  <c r="T51" i="17"/>
  <c r="Q60" i="17"/>
  <c r="T60" i="17"/>
  <c r="P60" i="17"/>
  <c r="S60" i="17"/>
  <c r="R60" i="17"/>
  <c r="R53" i="17"/>
  <c r="T53" i="17"/>
  <c r="P53" i="17"/>
  <c r="S53" i="17"/>
  <c r="Q53" i="17"/>
  <c r="S54" i="17"/>
  <c r="Q54" i="17"/>
  <c r="T54" i="17"/>
  <c r="P54" i="17"/>
  <c r="R54" i="17"/>
  <c r="R57" i="17"/>
  <c r="T57" i="17"/>
  <c r="P57" i="17"/>
  <c r="S57" i="17"/>
  <c r="Q57" i="17"/>
  <c r="T59" i="17"/>
  <c r="P59" i="17"/>
  <c r="S59" i="17"/>
  <c r="R59" i="17"/>
  <c r="Q59" i="17"/>
  <c r="P42" i="17"/>
  <c r="R37" i="17"/>
  <c r="R43" i="17"/>
  <c r="P40" i="17"/>
  <c r="R38" i="17"/>
  <c r="P41" i="17"/>
  <c r="P39" i="17"/>
  <c r="S34" i="17"/>
  <c r="Q36" i="17"/>
  <c r="Q41" i="17"/>
  <c r="P38" i="17"/>
  <c r="T38" i="17"/>
  <c r="Q37" i="17"/>
  <c r="S38" i="17"/>
  <c r="S37" i="17"/>
  <c r="Q43" i="17"/>
  <c r="P37" i="17"/>
  <c r="T42" i="17"/>
  <c r="S42" i="17"/>
  <c r="R42" i="17"/>
  <c r="Q42" i="17"/>
  <c r="T37" i="17"/>
  <c r="Q38" i="17"/>
  <c r="S41" i="17"/>
  <c r="R41" i="17"/>
  <c r="S39" i="17"/>
  <c r="T40" i="17"/>
  <c r="R34" i="17"/>
  <c r="T43" i="17"/>
  <c r="S40" i="17"/>
  <c r="S43" i="17"/>
  <c r="Q40" i="17"/>
  <c r="P43" i="17"/>
  <c r="T34" i="17"/>
  <c r="R40" i="17"/>
  <c r="Q34" i="17"/>
  <c r="T41" i="17"/>
  <c r="P34" i="17"/>
  <c r="R36" i="17"/>
  <c r="P36" i="17"/>
  <c r="S36" i="17"/>
  <c r="R35" i="17"/>
  <c r="Q35" i="17"/>
  <c r="S35" i="17"/>
  <c r="P35" i="17"/>
  <c r="T36" i="17"/>
  <c r="Q39" i="17"/>
  <c r="R39" i="17"/>
  <c r="T39" i="17"/>
  <c r="T35" i="17"/>
  <c r="F2" i="17"/>
  <c r="F5" i="17"/>
  <c r="F11" i="17"/>
  <c r="C2" i="17"/>
  <c r="C6" i="17"/>
  <c r="K3" i="17"/>
  <c r="F15" i="17"/>
  <c r="F14" i="17"/>
  <c r="C10" i="17"/>
  <c r="F12" i="17"/>
  <c r="F16" i="17"/>
  <c r="C4" i="17"/>
  <c r="C8" i="17"/>
  <c r="F9" i="17"/>
  <c r="F6" i="17"/>
  <c r="F10" i="17"/>
  <c r="F13" i="17"/>
  <c r="F17" i="17"/>
  <c r="C3" i="17"/>
  <c r="C5" i="17"/>
  <c r="C7" i="17"/>
  <c r="C9" i="17"/>
  <c r="C11" i="17"/>
  <c r="F3" i="17"/>
  <c r="F7" i="17"/>
  <c r="F4" i="17"/>
  <c r="F8" i="17"/>
  <c r="E3" i="7"/>
  <c r="E4" i="7"/>
  <c r="E5" i="7"/>
  <c r="E6" i="7"/>
  <c r="E7" i="7"/>
  <c r="E2" i="7"/>
  <c r="F5" i="7" l="1"/>
  <c r="F2" i="7"/>
  <c r="F4" i="7"/>
  <c r="F9" i="7"/>
  <c r="F8" i="7"/>
  <c r="F7" i="7"/>
  <c r="F3" i="7"/>
  <c r="F6" i="7"/>
  <c r="F12" i="7"/>
  <c r="F11" i="7"/>
  <c r="F10" i="7"/>
  <c r="N3" i="7"/>
  <c r="V3" i="7" s="1"/>
  <c r="V33" i="7"/>
  <c r="V28" i="7"/>
  <c r="N9" i="7"/>
  <c r="N12" i="7"/>
  <c r="N5" i="7"/>
  <c r="N8" i="7"/>
  <c r="N4" i="7"/>
  <c r="V8" i="7" s="1"/>
  <c r="V9" i="7" s="1"/>
  <c r="V10" i="7" s="1"/>
  <c r="V11" i="7" s="1"/>
  <c r="V12" i="7" s="1"/>
  <c r="N11" i="7"/>
  <c r="N7" i="7"/>
  <c r="N10" i="7"/>
  <c r="N6" i="7"/>
  <c r="U187" i="17"/>
  <c r="Y187" i="17" s="1"/>
  <c r="Y185" i="17" s="1"/>
  <c r="U176" i="17"/>
  <c r="V176" i="17" s="1"/>
  <c r="U175" i="17"/>
  <c r="W175" i="17" s="1"/>
  <c r="U174" i="17"/>
  <c r="X174" i="17" s="1"/>
  <c r="U170" i="17"/>
  <c r="U169" i="17"/>
  <c r="U171" i="17"/>
  <c r="U172" i="17"/>
  <c r="U168" i="17"/>
  <c r="U173" i="17"/>
  <c r="U177" i="17"/>
  <c r="U55" i="17"/>
  <c r="Y55" i="17" s="1"/>
  <c r="U53" i="17"/>
  <c r="Y53" i="17" s="1"/>
  <c r="U59" i="17"/>
  <c r="U60" i="17"/>
  <c r="U58" i="17"/>
  <c r="U54" i="17"/>
  <c r="U56" i="17"/>
  <c r="U57" i="17"/>
  <c r="U51" i="17"/>
  <c r="U52" i="17"/>
  <c r="U38" i="17"/>
  <c r="Y38" i="17" s="1"/>
  <c r="U37" i="17"/>
  <c r="X37" i="17" s="1"/>
  <c r="U42" i="17"/>
  <c r="V42" i="17" s="1"/>
  <c r="U41" i="17"/>
  <c r="X41" i="17" s="1"/>
  <c r="U40" i="17"/>
  <c r="Y40" i="17" s="1"/>
  <c r="U34" i="17"/>
  <c r="Y34" i="17" s="1"/>
  <c r="U36" i="17"/>
  <c r="Y36" i="17" s="1"/>
  <c r="U43" i="17"/>
  <c r="Y43" i="17" s="1"/>
  <c r="U39" i="17"/>
  <c r="Y39" i="17" s="1"/>
  <c r="U35" i="17"/>
  <c r="S24" i="17"/>
  <c r="T24" i="17"/>
  <c r="R24" i="17"/>
  <c r="Q24" i="17"/>
  <c r="P24" i="17"/>
  <c r="Q26" i="17"/>
  <c r="T26" i="17"/>
  <c r="P26" i="17"/>
  <c r="S26" i="17"/>
  <c r="R26" i="17"/>
  <c r="R27" i="17"/>
  <c r="Q27" i="17"/>
  <c r="S27" i="17"/>
  <c r="T27" i="17"/>
  <c r="P27" i="17"/>
  <c r="T9" i="17"/>
  <c r="T6" i="17"/>
  <c r="T29" i="17"/>
  <c r="P29" i="17"/>
  <c r="S29" i="17"/>
  <c r="Q29" i="17"/>
  <c r="R29" i="17"/>
  <c r="Q21" i="17"/>
  <c r="T21" i="17"/>
  <c r="P21" i="17"/>
  <c r="R21" i="17"/>
  <c r="S21" i="17"/>
  <c r="S28" i="17"/>
  <c r="T28" i="17"/>
  <c r="R28" i="17"/>
  <c r="P28" i="17"/>
  <c r="Q28" i="17"/>
  <c r="R23" i="17"/>
  <c r="Q23" i="17"/>
  <c r="T23" i="17"/>
  <c r="P23" i="17"/>
  <c r="S23" i="17"/>
  <c r="Q22" i="17"/>
  <c r="T22" i="17"/>
  <c r="P22" i="17"/>
  <c r="R22" i="17"/>
  <c r="S22" i="17"/>
  <c r="Q30" i="17"/>
  <c r="T30" i="17"/>
  <c r="P30" i="17"/>
  <c r="S30" i="17"/>
  <c r="R30" i="17"/>
  <c r="T25" i="17"/>
  <c r="P25" i="17"/>
  <c r="S25" i="17"/>
  <c r="R25" i="17"/>
  <c r="Q25" i="17"/>
  <c r="T3" i="17"/>
  <c r="T4" i="17"/>
  <c r="T8" i="17"/>
  <c r="T11" i="17"/>
  <c r="T7" i="17"/>
  <c r="T10" i="17"/>
  <c r="T5" i="17"/>
  <c r="T12" i="17"/>
  <c r="S8" i="17"/>
  <c r="S4" i="17"/>
  <c r="S11" i="17"/>
  <c r="S7" i="17"/>
  <c r="S10" i="17"/>
  <c r="S5" i="17"/>
  <c r="R9" i="17"/>
  <c r="S9" i="17"/>
  <c r="R6" i="17"/>
  <c r="S6" i="17"/>
  <c r="S12" i="17"/>
  <c r="R3" i="17"/>
  <c r="S3" i="17"/>
  <c r="R8" i="17"/>
  <c r="R11" i="17"/>
  <c r="R7" i="17"/>
  <c r="R10" i="17"/>
  <c r="R5" i="17"/>
  <c r="R4" i="17"/>
  <c r="R12" i="17"/>
  <c r="P9" i="17"/>
  <c r="Q9" i="17"/>
  <c r="P6" i="17"/>
  <c r="Q6" i="17"/>
  <c r="Q4" i="17"/>
  <c r="Q11" i="17"/>
  <c r="Q7" i="17"/>
  <c r="Q10" i="17"/>
  <c r="Q5" i="17"/>
  <c r="Q8" i="17"/>
  <c r="Q12" i="17"/>
  <c r="Q3" i="17"/>
  <c r="P8" i="17"/>
  <c r="P3" i="17"/>
  <c r="P4" i="17"/>
  <c r="P11" i="17"/>
  <c r="P7" i="17"/>
  <c r="P10" i="17"/>
  <c r="P5" i="17"/>
  <c r="P12" i="17"/>
  <c r="Q12" i="7"/>
  <c r="U12" i="7"/>
  <c r="R12" i="7"/>
  <c r="T12" i="7"/>
  <c r="S12" i="7"/>
  <c r="Q10" i="7"/>
  <c r="U10" i="7"/>
  <c r="S10" i="7"/>
  <c r="R10" i="7"/>
  <c r="T10" i="7"/>
  <c r="Q8" i="7"/>
  <c r="U8" i="7"/>
  <c r="T8" i="7"/>
  <c r="R8" i="7"/>
  <c r="S8" i="7"/>
  <c r="Q6" i="7"/>
  <c r="U6" i="7"/>
  <c r="R6" i="7"/>
  <c r="S6" i="7"/>
  <c r="T6" i="7"/>
  <c r="Q4" i="7"/>
  <c r="U4" i="7"/>
  <c r="R4" i="7"/>
  <c r="S4" i="7"/>
  <c r="T4" i="7"/>
  <c r="S11" i="7"/>
  <c r="R11" i="7"/>
  <c r="T11" i="7"/>
  <c r="U11" i="7"/>
  <c r="Q11" i="7"/>
  <c r="S9" i="7"/>
  <c r="T9" i="7"/>
  <c r="Q9" i="7"/>
  <c r="R9" i="7"/>
  <c r="U9" i="7"/>
  <c r="S7" i="7"/>
  <c r="U7" i="7"/>
  <c r="Q7" i="7"/>
  <c r="R7" i="7"/>
  <c r="T7" i="7"/>
  <c r="S5" i="7"/>
  <c r="Q5" i="7"/>
  <c r="R5" i="7"/>
  <c r="T5" i="7"/>
  <c r="U5" i="7"/>
  <c r="U3" i="7"/>
  <c r="S3" i="7"/>
  <c r="T3" i="7"/>
  <c r="Q3" i="7"/>
  <c r="R3" i="7"/>
  <c r="V4" i="7" l="1"/>
  <c r="V5" i="7" s="1"/>
  <c r="V6" i="7" s="1"/>
  <c r="V7" i="7" s="1"/>
  <c r="V29" i="7"/>
  <c r="V34" i="7"/>
  <c r="X33" i="7"/>
  <c r="X28" i="7"/>
  <c r="V187" i="17"/>
  <c r="V185" i="17" s="1"/>
  <c r="W187" i="17"/>
  <c r="W185" i="17" s="1"/>
  <c r="X187" i="17"/>
  <c r="X185" i="17" s="1"/>
  <c r="X175" i="17"/>
  <c r="Y175" i="17"/>
  <c r="W176" i="17"/>
  <c r="X176" i="17"/>
  <c r="V175" i="17"/>
  <c r="Y176" i="17"/>
  <c r="Y174" i="17"/>
  <c r="V174" i="17"/>
  <c r="W174" i="17"/>
  <c r="V172" i="17"/>
  <c r="Y172" i="17"/>
  <c r="X172" i="17"/>
  <c r="W172" i="17"/>
  <c r="X177" i="17"/>
  <c r="W177" i="17"/>
  <c r="Y177" i="17"/>
  <c r="V177" i="17"/>
  <c r="W171" i="17"/>
  <c r="V171" i="17"/>
  <c r="Y171" i="17"/>
  <c r="X171" i="17"/>
  <c r="Y173" i="17"/>
  <c r="X173" i="17"/>
  <c r="W173" i="17"/>
  <c r="V173" i="17"/>
  <c r="Y169" i="17"/>
  <c r="X169" i="17"/>
  <c r="V169" i="17"/>
  <c r="W169" i="17"/>
  <c r="W168" i="17"/>
  <c r="V168" i="17"/>
  <c r="Y168" i="17"/>
  <c r="X168" i="17"/>
  <c r="X170" i="17"/>
  <c r="W170" i="17"/>
  <c r="V170" i="17"/>
  <c r="Y170" i="17"/>
  <c r="V55" i="17"/>
  <c r="X55" i="17"/>
  <c r="W55" i="17"/>
  <c r="X53" i="17"/>
  <c r="W53" i="17"/>
  <c r="V53" i="17"/>
  <c r="Y52" i="17"/>
  <c r="W52" i="17"/>
  <c r="V52" i="17"/>
  <c r="X52" i="17"/>
  <c r="W54" i="17"/>
  <c r="Y54" i="17"/>
  <c r="X54" i="17"/>
  <c r="V54" i="17"/>
  <c r="Y51" i="17"/>
  <c r="W51" i="17"/>
  <c r="V51" i="17"/>
  <c r="X51" i="17"/>
  <c r="W58" i="17"/>
  <c r="V58" i="17"/>
  <c r="Y58" i="17"/>
  <c r="X58" i="17"/>
  <c r="V57" i="17"/>
  <c r="Y57" i="17"/>
  <c r="X57" i="17"/>
  <c r="W57" i="17"/>
  <c r="Y60" i="17"/>
  <c r="X60" i="17"/>
  <c r="W60" i="17"/>
  <c r="V60" i="17"/>
  <c r="Y56" i="17"/>
  <c r="W56" i="17"/>
  <c r="V56" i="17"/>
  <c r="X56" i="17"/>
  <c r="X59" i="17"/>
  <c r="W59" i="17"/>
  <c r="V59" i="17"/>
  <c r="Y59" i="17"/>
  <c r="W37" i="17"/>
  <c r="V38" i="17"/>
  <c r="W38" i="17"/>
  <c r="X38" i="17"/>
  <c r="V37" i="17"/>
  <c r="Y37" i="17"/>
  <c r="V40" i="17"/>
  <c r="Y41" i="17"/>
  <c r="V43" i="17"/>
  <c r="X43" i="17"/>
  <c r="Y42" i="17"/>
  <c r="W43" i="17"/>
  <c r="W40" i="17"/>
  <c r="X40" i="17"/>
  <c r="X42" i="17"/>
  <c r="W41" i="17"/>
  <c r="W42" i="17"/>
  <c r="V36" i="17"/>
  <c r="W34" i="17"/>
  <c r="V34" i="17"/>
  <c r="V41" i="17"/>
  <c r="X34" i="17"/>
  <c r="W36" i="17"/>
  <c r="X36" i="17"/>
  <c r="V39" i="17"/>
  <c r="X39" i="17"/>
  <c r="W39" i="17"/>
  <c r="X35" i="17"/>
  <c r="V35" i="17"/>
  <c r="W35" i="17"/>
  <c r="Y35" i="17"/>
  <c r="U22" i="17"/>
  <c r="X22" i="17" s="1"/>
  <c r="U23" i="17"/>
  <c r="W23" i="17" s="1"/>
  <c r="U26" i="17"/>
  <c r="X26" i="17" s="1"/>
  <c r="X3" i="7"/>
  <c r="U28" i="17"/>
  <c r="U29" i="17"/>
  <c r="U27" i="17"/>
  <c r="U25" i="17"/>
  <c r="U30" i="17"/>
  <c r="U21" i="17"/>
  <c r="U24" i="17"/>
  <c r="U12" i="17"/>
  <c r="Y12" i="17" s="1"/>
  <c r="U5" i="17"/>
  <c r="W5" i="17" s="1"/>
  <c r="U3" i="17"/>
  <c r="V3" i="17" s="1"/>
  <c r="U10" i="17"/>
  <c r="X10" i="17" s="1"/>
  <c r="U9" i="17"/>
  <c r="U7" i="17"/>
  <c r="U11" i="17"/>
  <c r="U4" i="17"/>
  <c r="U6" i="17"/>
  <c r="U8" i="17"/>
  <c r="W4" i="7"/>
  <c r="W8" i="7"/>
  <c r="W6" i="7"/>
  <c r="W5" i="7"/>
  <c r="W7" i="7"/>
  <c r="W11" i="7"/>
  <c r="W10" i="7"/>
  <c r="W9" i="7"/>
  <c r="W12" i="7"/>
  <c r="W3" i="7"/>
  <c r="X4" i="7" l="1"/>
  <c r="Y4" i="7" s="1"/>
  <c r="V30" i="7"/>
  <c r="X29" i="7"/>
  <c r="AB33" i="7"/>
  <c r="Y33" i="7"/>
  <c r="AA33" i="7"/>
  <c r="Z33" i="7"/>
  <c r="AC33" i="7"/>
  <c r="AC28" i="7"/>
  <c r="AA28" i="7"/>
  <c r="AB28" i="7"/>
  <c r="Y28" i="7"/>
  <c r="Z28" i="7"/>
  <c r="AJ28" i="7"/>
  <c r="AJ26" i="7" s="1"/>
  <c r="AL28" i="7"/>
  <c r="AL26" i="7" s="1"/>
  <c r="V35" i="7"/>
  <c r="X34" i="7"/>
  <c r="X166" i="17"/>
  <c r="V166" i="17"/>
  <c r="Y166" i="17"/>
  <c r="W166" i="17"/>
  <c r="V49" i="17"/>
  <c r="X49" i="17"/>
  <c r="W49" i="17"/>
  <c r="Y49" i="17"/>
  <c r="Y32" i="17"/>
  <c r="V32" i="17"/>
  <c r="W32" i="17"/>
  <c r="X32" i="17"/>
  <c r="Y23" i="17"/>
  <c r="V23" i="17"/>
  <c r="W26" i="17"/>
  <c r="Y26" i="17"/>
  <c r="X23" i="17"/>
  <c r="V22" i="17"/>
  <c r="W22" i="17"/>
  <c r="Y22" i="17"/>
  <c r="V26" i="17"/>
  <c r="W24" i="17"/>
  <c r="V24" i="17"/>
  <c r="X24" i="17"/>
  <c r="Y24" i="17"/>
  <c r="V27" i="17"/>
  <c r="W27" i="17"/>
  <c r="Y27" i="17"/>
  <c r="X27" i="17"/>
  <c r="X25" i="17"/>
  <c r="W25" i="17"/>
  <c r="Y25" i="17"/>
  <c r="V25" i="17"/>
  <c r="Y21" i="17"/>
  <c r="X21" i="17"/>
  <c r="W21" i="17"/>
  <c r="V21" i="17"/>
  <c r="X29" i="17"/>
  <c r="W29" i="17"/>
  <c r="V29" i="17"/>
  <c r="Y29" i="17"/>
  <c r="Y30" i="17"/>
  <c r="V30" i="17"/>
  <c r="X30" i="17"/>
  <c r="W30" i="17"/>
  <c r="W28" i="17"/>
  <c r="V28" i="17"/>
  <c r="Y28" i="17"/>
  <c r="X28" i="17"/>
  <c r="W10" i="17"/>
  <c r="Y10" i="17"/>
  <c r="V10" i="17"/>
  <c r="V12" i="17"/>
  <c r="W3" i="17"/>
  <c r="Y5" i="17"/>
  <c r="X5" i="17"/>
  <c r="W12" i="17"/>
  <c r="X12" i="17"/>
  <c r="X3" i="17"/>
  <c r="V5" i="17"/>
  <c r="Y3" i="17"/>
  <c r="X11" i="17"/>
  <c r="W11" i="17"/>
  <c r="V11" i="17"/>
  <c r="Y11" i="17"/>
  <c r="W8" i="17"/>
  <c r="V8" i="17"/>
  <c r="Y8" i="17"/>
  <c r="X8" i="17"/>
  <c r="V9" i="17"/>
  <c r="Y9" i="17"/>
  <c r="X9" i="17"/>
  <c r="W9" i="17"/>
  <c r="Y6" i="17"/>
  <c r="X6" i="17"/>
  <c r="W6" i="17"/>
  <c r="V6" i="17"/>
  <c r="X7" i="17"/>
  <c r="W7" i="17"/>
  <c r="V7" i="17"/>
  <c r="Y7" i="17"/>
  <c r="W4" i="17"/>
  <c r="V4" i="17"/>
  <c r="Y4" i="17"/>
  <c r="X4" i="17"/>
  <c r="AL3" i="7"/>
  <c r="AL1" i="7" s="1"/>
  <c r="AJ3" i="7"/>
  <c r="AJ1" i="7" s="1"/>
  <c r="AH3" i="7"/>
  <c r="AH1" i="7" s="1"/>
  <c r="AB3" i="7"/>
  <c r="AC3" i="7"/>
  <c r="Z3" i="7"/>
  <c r="AA3" i="7"/>
  <c r="Y3" i="7"/>
  <c r="X5" i="7"/>
  <c r="AB5" i="7" s="1"/>
  <c r="AA4" i="7" l="1"/>
  <c r="Z4" i="7"/>
  <c r="AC4" i="7"/>
  <c r="AB4" i="7"/>
  <c r="V36" i="7"/>
  <c r="X35" i="7"/>
  <c r="AC29" i="7"/>
  <c r="Y29" i="7"/>
  <c r="AB29" i="7"/>
  <c r="Z29" i="7"/>
  <c r="AA29" i="7"/>
  <c r="AB34" i="7"/>
  <c r="Z34" i="7"/>
  <c r="AA34" i="7"/>
  <c r="AC34" i="7"/>
  <c r="Y34" i="7"/>
  <c r="V31" i="7"/>
  <c r="X30" i="7"/>
  <c r="Y19" i="17"/>
  <c r="Y1" i="17"/>
  <c r="V19" i="17"/>
  <c r="W19" i="17"/>
  <c r="X19" i="17"/>
  <c r="W1" i="17"/>
  <c r="V1" i="17"/>
  <c r="X1" i="17"/>
  <c r="AA5" i="7"/>
  <c r="Z5" i="7"/>
  <c r="Y5" i="7"/>
  <c r="AC5" i="7"/>
  <c r="X6" i="7"/>
  <c r="AA30" i="7" l="1"/>
  <c r="AB30" i="7"/>
  <c r="Z30" i="7"/>
  <c r="Y30" i="7"/>
  <c r="AC30" i="7"/>
  <c r="AB35" i="7"/>
  <c r="Y35" i="7"/>
  <c r="AA35" i="7"/>
  <c r="Z35" i="7"/>
  <c r="AC35" i="7"/>
  <c r="V32" i="7"/>
  <c r="X32" i="7" s="1"/>
  <c r="X31" i="7"/>
  <c r="V37" i="7"/>
  <c r="X37" i="7" s="1"/>
  <c r="X36" i="7"/>
  <c r="Y6" i="7"/>
  <c r="AC6" i="7"/>
  <c r="AA6" i="7"/>
  <c r="Z6" i="7"/>
  <c r="AB6" i="7"/>
  <c r="X7" i="7"/>
  <c r="Y32" i="7" l="1"/>
  <c r="AB32" i="7"/>
  <c r="Z32" i="7"/>
  <c r="AA32" i="7"/>
  <c r="AC32" i="7"/>
  <c r="AB36" i="7"/>
  <c r="Z36" i="7"/>
  <c r="AA36" i="7"/>
  <c r="AC36" i="7"/>
  <c r="Y36" i="7"/>
  <c r="AB37" i="7"/>
  <c r="AA37" i="7"/>
  <c r="AC37" i="7"/>
  <c r="Z37" i="7"/>
  <c r="Y37" i="7"/>
  <c r="AE28" i="7"/>
  <c r="AC31" i="7"/>
  <c r="AB31" i="7"/>
  <c r="Y31" i="7"/>
  <c r="AA31" i="7"/>
  <c r="Z31" i="7"/>
  <c r="AB7" i="7"/>
  <c r="AA7" i="7"/>
  <c r="Y7" i="7"/>
  <c r="AC7" i="7"/>
  <c r="Z7" i="7"/>
  <c r="X8" i="7"/>
  <c r="AF28" i="7" l="1"/>
  <c r="AF26" i="7" s="1"/>
  <c r="AI28" i="7"/>
  <c r="AI26" i="7" s="1"/>
  <c r="AG28" i="7"/>
  <c r="AG26" i="7" s="1"/>
  <c r="AB8" i="7"/>
  <c r="AA8" i="7"/>
  <c r="Z8" i="7"/>
  <c r="Y8" i="7"/>
  <c r="AC8" i="7"/>
  <c r="X9" i="7"/>
  <c r="AA9" i="7" l="1"/>
  <c r="Z9" i="7"/>
  <c r="AC9" i="7"/>
  <c r="AB9" i="7"/>
  <c r="Y9" i="7"/>
  <c r="X10" i="7"/>
  <c r="Y10" i="7" l="1"/>
  <c r="AC10" i="7"/>
  <c r="AA10" i="7"/>
  <c r="AB10" i="7"/>
  <c r="Z10" i="7"/>
  <c r="X11" i="7"/>
  <c r="AC11" i="7" l="1"/>
  <c r="Z11" i="7"/>
  <c r="AB11" i="7"/>
  <c r="AA11" i="7"/>
  <c r="Y11" i="7"/>
  <c r="X12" i="7"/>
  <c r="AE3" i="7" s="1"/>
  <c r="AC12" i="7" l="1"/>
  <c r="AM28" i="7" s="1"/>
  <c r="Z12" i="7"/>
  <c r="AG3" i="7" s="1"/>
  <c r="AG1" i="7" s="1"/>
  <c r="AA12" i="7"/>
  <c r="AI3" i="7" s="1"/>
  <c r="AI1" i="7" s="1"/>
  <c r="Y12" i="7"/>
  <c r="AF3" i="7" s="1"/>
  <c r="AB12" i="7"/>
  <c r="AK28" i="7" s="1"/>
  <c r="AK26" i="7" l="1"/>
  <c r="AE26" i="7"/>
  <c r="AK3" i="7"/>
  <c r="AK1" i="7" s="1"/>
  <c r="AM3" i="7"/>
  <c r="AF1" i="7"/>
  <c r="AE30" i="7" l="1"/>
  <c r="AE1" i="7"/>
  <c r="AE5" i="7" s="1"/>
  <c r="Q8" i="21" l="1"/>
  <c r="R8" i="21"/>
  <c r="S8" i="21"/>
  <c r="T8" i="21"/>
  <c r="U8" i="21"/>
  <c r="V8" i="21"/>
  <c r="W8" i="21" l="1"/>
  <c r="Z8" i="21" s="1"/>
  <c r="Y8" i="21" l="1"/>
  <c r="AA8" i="21"/>
  <c r="X8" i="21"/>
  <c r="Q9" i="21" l="1"/>
  <c r="R9" i="21"/>
  <c r="S9" i="21"/>
  <c r="T9" i="21"/>
  <c r="U9" i="21"/>
  <c r="V9" i="21"/>
  <c r="W9" i="21" l="1"/>
  <c r="Z9" i="21" s="1"/>
  <c r="X9" i="21" l="1"/>
  <c r="AA9" i="21"/>
  <c r="Y9" i="21"/>
  <c r="Q12" i="21"/>
  <c r="R12" i="21"/>
  <c r="S12" i="21"/>
  <c r="T12" i="21"/>
  <c r="U12" i="21"/>
  <c r="V12" i="21"/>
  <c r="W12" i="21" l="1"/>
  <c r="Z12" i="21" s="1"/>
  <c r="Z1" i="21" s="1"/>
  <c r="Y12" i="21" l="1"/>
  <c r="Y1" i="21" s="1"/>
  <c r="AA12" i="21"/>
  <c r="AA1" i="21" s="1"/>
  <c r="X12" i="21"/>
  <c r="X1" i="21" s="1"/>
  <c r="Q30" i="21"/>
  <c r="R30" i="21"/>
  <c r="S30" i="21"/>
  <c r="T30" i="21"/>
  <c r="U30" i="21"/>
  <c r="V30" i="21"/>
  <c r="W30" i="21" l="1"/>
  <c r="AA30" i="21" s="1"/>
  <c r="AA20" i="21" s="1"/>
  <c r="Y30" i="21" l="1"/>
  <c r="Y20" i="21" s="1"/>
  <c r="Z30" i="21"/>
  <c r="Z20" i="21" s="1"/>
  <c r="X30" i="21"/>
  <c r="X20" i="21" s="1"/>
  <c r="A1" i="21"/>
  <c r="B1" i="21"/>
  <c r="C1" i="21"/>
  <c r="D1" i="21"/>
  <c r="E1" i="21"/>
  <c r="F1" i="21"/>
  <c r="G1" i="21"/>
  <c r="AB3" i="21"/>
  <c r="A20" i="21"/>
  <c r="B20" i="21"/>
  <c r="C20" i="21"/>
  <c r="D20" i="21"/>
  <c r="E20" i="21"/>
  <c r="F20" i="21"/>
  <c r="G20" i="21"/>
  <c r="A41" i="21"/>
  <c r="B41" i="21"/>
  <c r="C41" i="21"/>
  <c r="D41" i="21"/>
  <c r="E41" i="21"/>
  <c r="F41" i="21"/>
  <c r="G41" i="21"/>
  <c r="Z3" i="17"/>
  <c r="Z21" i="17"/>
  <c r="Z34" i="17"/>
  <c r="Z51" i="17"/>
  <c r="Z67" i="17"/>
  <c r="Z99" i="17"/>
  <c r="Z168" i="17"/>
  <c r="Z187" i="17"/>
</calcChain>
</file>

<file path=xl/sharedStrings.xml><?xml version="1.0" encoding="utf-8"?>
<sst xmlns="http://schemas.openxmlformats.org/spreadsheetml/2006/main" count="237" uniqueCount="82">
  <si>
    <t>Power</t>
  </si>
  <si>
    <t>Formula</t>
  </si>
  <si>
    <t>Total</t>
  </si>
  <si>
    <t>Hits</t>
  </si>
  <si>
    <t>3/5</t>
  </si>
  <si>
    <t>4/5</t>
  </si>
  <si>
    <t>5/5</t>
  </si>
  <si>
    <t>Tries</t>
  </si>
  <si>
    <t>Power Hit</t>
  </si>
  <si>
    <t>1 + Power</t>
  </si>
  <si>
    <t>2 + Power</t>
  </si>
  <si>
    <t>3 + Power</t>
  </si>
  <si>
    <t>4 + Power</t>
  </si>
  <si>
    <t>Jackpot</t>
  </si>
  <si>
    <t>$MM</t>
  </si>
  <si>
    <t>Lines</t>
  </si>
  <si>
    <t>Cost</t>
  </si>
  <si>
    <t>2/5</t>
  </si>
  <si>
    <t>1+Pwr</t>
  </si>
  <si>
    <t>2+pwr</t>
  </si>
  <si>
    <t>3+pwr</t>
  </si>
  <si>
    <t>4+pwr</t>
  </si>
  <si>
    <t>Ranges</t>
  </si>
  <si>
    <t>Exclude</t>
  </si>
  <si>
    <t>Include</t>
  </si>
  <si>
    <t>Set</t>
  </si>
  <si>
    <t>$20</t>
  </si>
  <si>
    <t xml:space="preserve"> </t>
  </si>
  <si>
    <t>Pattern 1</t>
  </si>
  <si>
    <t>Pattern 2 - LOW</t>
  </si>
  <si>
    <t>BALLZ OUT 1</t>
  </si>
  <si>
    <t>BALLZ OUT 2</t>
  </si>
  <si>
    <t>Pattern 5 - MIXED</t>
  </si>
  <si>
    <t>Pattern 5 - LOW 2</t>
  </si>
  <si>
    <t>11-29</t>
  </si>
  <si>
    <t>2-9</t>
  </si>
  <si>
    <t>Pattern 2</t>
  </si>
  <si>
    <t>Pattern 4</t>
  </si>
  <si>
    <t>Pattern 3</t>
  </si>
  <si>
    <t>Exclude Workout: Numbers tend to hit over 9</t>
  </si>
  <si>
    <t>OUT</t>
  </si>
  <si>
    <t>11-25</t>
  </si>
  <si>
    <t>30-39</t>
  </si>
  <si>
    <t>20,28,
32,38</t>
  </si>
  <si>
    <t>BALLZ OUT 3</t>
  </si>
  <si>
    <t>3-5</t>
  </si>
  <si>
    <t>41,53,58</t>
  </si>
  <si>
    <t>32,34,
35,37</t>
  </si>
  <si>
    <t>3/6</t>
  </si>
  <si>
    <t>4/6</t>
  </si>
  <si>
    <t>5/6</t>
  </si>
  <si>
    <t>BALLZ OUT 4</t>
  </si>
  <si>
    <t>Test Drawings</t>
  </si>
  <si>
    <t>5,8,9</t>
  </si>
  <si>
    <t>12,13,
17,19</t>
  </si>
  <si>
    <t>11,14,18</t>
  </si>
  <si>
    <t>23,26,
31,37</t>
  </si>
  <si>
    <t>41,48,58</t>
  </si>
  <si>
    <t>23-25</t>
  </si>
  <si>
    <t>34, 37, 41, 51</t>
  </si>
  <si>
    <t>53,54,
58,59</t>
  </si>
  <si>
    <t>11,14,16,17,18,21,22,28</t>
  </si>
  <si>
    <t>Simulated Draw</t>
  </si>
  <si>
    <t>Draw</t>
  </si>
  <si>
    <t>Pattern 4 - 30's FAV &amp; ABBREVIATED</t>
  </si>
  <si>
    <t>Pattern 3 - HIGH ABBREVIATED</t>
  </si>
  <si>
    <r>
      <t xml:space="preserve">WILD </t>
    </r>
    <r>
      <rPr>
        <b/>
        <sz val="11"/>
        <color theme="0"/>
        <rFont val="Wingdings"/>
        <charset val="2"/>
      </rPr>
      <t>C</t>
    </r>
  </si>
  <si>
    <r>
      <t xml:space="preserve">WILD </t>
    </r>
    <r>
      <rPr>
        <b/>
        <u val="singleAccounting"/>
        <sz val="16"/>
        <color theme="1"/>
        <rFont val="Wingdings"/>
        <charset val="2"/>
      </rPr>
      <t>C</t>
    </r>
  </si>
  <si>
    <t>WILD 2?</t>
  </si>
  <si>
    <r>
      <t xml:space="preserve">WILD 2 </t>
    </r>
    <r>
      <rPr>
        <b/>
        <sz val="11"/>
        <color theme="0"/>
        <rFont val="Wingdings"/>
        <charset val="2"/>
      </rPr>
      <t>C</t>
    </r>
  </si>
  <si>
    <t>WILD 2 - UPDATED</t>
  </si>
  <si>
    <t>RANDOM</t>
  </si>
  <si>
    <t>3</t>
  </si>
  <si>
    <t>6</t>
  </si>
  <si>
    <t>9</t>
  </si>
  <si>
    <t>4</t>
  </si>
  <si>
    <t>10</t>
  </si>
  <si>
    <t>1</t>
  </si>
  <si>
    <t>11</t>
  </si>
  <si>
    <t>20</t>
  </si>
  <si>
    <t>7</t>
  </si>
  <si>
    <t>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</si>
</sst>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$&quot;#,##0_);[Red]\(&quot;$&quot;#,##0\)"/>
    <numFmt numFmtId="44" formatCode="_(&quot;$&quot;* #,##0.00_);_(&quot;$&quot;* \(#,##0.00\);_(&quot;$&quot;* &quot;-&quot;??_);_(@_)"/>
    <numFmt numFmtId="164" formatCode="&quot;$&quot;#,##0"/>
    <numFmt numFmtId="165" formatCode="&quot;$&quot;#,##0.00"/>
    <numFmt numFmtId="166" formatCode="&quot;$&quot;#,##0.0"/>
  </numFmts>
  <fonts count="2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 val="singleAccounting"/>
      <sz val="11"/>
      <color theme="1"/>
      <name val="Calibri"/>
      <family val="2"/>
      <scheme val="minor"/>
    </font>
    <font>
      <b/>
      <sz val="18"/>
      <color theme="0"/>
      <name val="Garamond"/>
      <family val="1"/>
    </font>
    <font>
      <sz val="11"/>
      <color rgb="FF000000"/>
      <name val="Calibri"/>
      <family val="2"/>
    </font>
    <font>
      <sz val="10"/>
      <color rgb="FF333333"/>
      <name val="Verdana"/>
      <family val="2"/>
    </font>
    <font>
      <b/>
      <sz val="11"/>
      <color rgb="FF999999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 val="singleAccounting"/>
      <sz val="11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6"/>
      <color theme="1"/>
      <name val="Blazed"/>
    </font>
    <font>
      <sz val="11"/>
      <color theme="0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b/>
      <sz val="16"/>
      <color theme="0"/>
      <name val="Calibri Light"/>
      <family val="2"/>
      <scheme val="major"/>
    </font>
    <font>
      <b/>
      <u val="singleAccounting"/>
      <sz val="11"/>
      <color theme="1"/>
      <name val="Agent Orange"/>
    </font>
    <font>
      <b/>
      <sz val="11"/>
      <color theme="0"/>
      <name val="Arial"/>
      <family val="2"/>
    </font>
    <font>
      <b/>
      <sz val="11"/>
      <color theme="0"/>
      <name val="Calibri"/>
      <family val="2"/>
      <scheme val="minor"/>
    </font>
    <font>
      <b/>
      <sz val="24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Wingdings"/>
      <charset val="2"/>
    </font>
    <font>
      <b/>
      <u val="singleAccounting"/>
      <sz val="16"/>
      <color theme="1"/>
      <name val="Wingdings"/>
      <charset val="2"/>
    </font>
  </fonts>
  <fills count="19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/>
        <bgColor indexed="64"/>
      </patternFill>
    </fill>
  </fills>
  <borders count="3">
    <border>
      <left/>
      <right/>
      <top/>
      <bottom/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4" fontId="7" fillId="0" borderId="0" applyFont="0" applyFill="0" applyBorder="0" applyAlignment="0" applyProtection="0"/>
    <xf numFmtId="0" fontId="23" fillId="0" borderId="0" applyNumberFormat="0" applyFill="0" applyBorder="0" applyAlignment="0" applyProtection="0"/>
  </cellStyleXfs>
  <cellXfs count="82">
    <xf numFmtId="0" fontId="0" fillId="0" borderId="0" xfId="0"/>
    <xf numFmtId="0" fontId="0" fillId="0" borderId="0" xfId="0" applyNumberFormat="1"/>
    <xf numFmtId="0" fontId="1" fillId="0" borderId="0" xfId="0" applyFont="1" applyAlignment="1">
      <alignment horizontal="center"/>
    </xf>
    <xf numFmtId="49" fontId="2" fillId="0" borderId="0" xfId="0" applyNumberFormat="1" applyFont="1" applyAlignment="1">
      <alignment horizontal="centerContinuous"/>
    </xf>
    <xf numFmtId="0" fontId="3" fillId="3" borderId="1" xfId="0" applyNumberFormat="1" applyFont="1" applyFill="1" applyBorder="1" applyAlignment="1">
      <alignment horizontal="center"/>
    </xf>
    <xf numFmtId="0" fontId="0" fillId="5" borderId="0" xfId="0" applyNumberFormat="1" applyFill="1"/>
    <xf numFmtId="0" fontId="3" fillId="6" borderId="1" xfId="0" applyNumberFormat="1" applyFont="1" applyFill="1" applyBorder="1" applyAlignment="1">
      <alignment horizontal="center"/>
    </xf>
    <xf numFmtId="0" fontId="3" fillId="7" borderId="0" xfId="0" applyNumberFormat="1" applyFont="1" applyFill="1" applyBorder="1" applyAlignment="1">
      <alignment horizontal="center"/>
    </xf>
    <xf numFmtId="0" fontId="0" fillId="0" borderId="0" xfId="0" applyAlignment="1">
      <alignment horizontal="right"/>
    </xf>
    <xf numFmtId="0" fontId="6" fillId="0" borderId="0" xfId="0" applyFont="1" applyAlignment="1">
      <alignment horizontal="center" vertic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2" fillId="8" borderId="0" xfId="0" applyNumberFormat="1" applyFont="1" applyFill="1" applyAlignment="1">
      <alignment horizontal="centerContinuous"/>
    </xf>
    <xf numFmtId="0" fontId="1" fillId="8" borderId="0" xfId="0" applyFont="1" applyFill="1" applyAlignment="1">
      <alignment horizontal="center"/>
    </xf>
    <xf numFmtId="49" fontId="9" fillId="2" borderId="0" xfId="0" applyNumberFormat="1" applyFont="1" applyFill="1" applyAlignment="1">
      <alignment horizontal="centerContinuous"/>
    </xf>
    <xf numFmtId="49" fontId="2" fillId="0" borderId="0" xfId="0" quotePrefix="1" applyNumberFormat="1" applyFont="1" applyAlignment="1">
      <alignment horizontal="centerContinuous"/>
    </xf>
    <xf numFmtId="49" fontId="9" fillId="2" borderId="0" xfId="0" applyNumberFormat="1" applyFont="1" applyFill="1" applyAlignment="1">
      <alignment horizontal="center"/>
    </xf>
    <xf numFmtId="49" fontId="9" fillId="4" borderId="0" xfId="0" applyNumberFormat="1" applyFont="1" applyFill="1" applyAlignment="1">
      <alignment horizontal="centerContinuous"/>
    </xf>
    <xf numFmtId="164" fontId="0" fillId="0" borderId="0" xfId="0" applyNumberFormat="1"/>
    <xf numFmtId="164" fontId="0" fillId="0" borderId="0" xfId="1" applyNumberFormat="1" applyFont="1"/>
    <xf numFmtId="49" fontId="2" fillId="8" borderId="0" xfId="1" applyNumberFormat="1" applyFont="1" applyFill="1" applyAlignment="1">
      <alignment horizontal="centerContinuous"/>
    </xf>
    <xf numFmtId="0" fontId="0" fillId="10" borderId="0" xfId="0" applyFill="1"/>
    <xf numFmtId="6" fontId="0" fillId="0" borderId="0" xfId="0" applyNumberFormat="1" applyAlignment="1">
      <alignment horizontal="center"/>
    </xf>
    <xf numFmtId="0" fontId="8" fillId="2" borderId="0" xfId="0" applyFont="1" applyFill="1" applyBorder="1"/>
    <xf numFmtId="0" fontId="1" fillId="8" borderId="0" xfId="0" applyFont="1" applyFill="1" applyBorder="1" applyAlignment="1">
      <alignment horizontal="center"/>
    </xf>
    <xf numFmtId="0" fontId="11" fillId="8" borderId="0" xfId="0" applyFont="1" applyFill="1" applyAlignment="1">
      <alignment horizontal="center"/>
    </xf>
    <xf numFmtId="6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0" fillId="4" borderId="0" xfId="0" applyFont="1" applyFill="1" applyBorder="1" applyAlignment="1">
      <alignment horizontal="center"/>
    </xf>
    <xf numFmtId="0" fontId="3" fillId="9" borderId="1" xfId="0" applyNumberFormat="1" applyFont="1" applyFill="1" applyBorder="1" applyAlignment="1">
      <alignment horizontal="center"/>
    </xf>
    <xf numFmtId="16" fontId="2" fillId="0" borderId="0" xfId="0" quotePrefix="1" applyNumberFormat="1" applyFont="1" applyAlignment="1">
      <alignment horizontal="center"/>
    </xf>
    <xf numFmtId="16" fontId="2" fillId="0" borderId="0" xfId="0" quotePrefix="1" applyNumberFormat="1" applyFont="1" applyAlignment="1">
      <alignment horizontal="centerContinuous"/>
    </xf>
    <xf numFmtId="0" fontId="0" fillId="10" borderId="0" xfId="0" applyFill="1" applyAlignment="1">
      <alignment horizontal="center"/>
    </xf>
    <xf numFmtId="0" fontId="0" fillId="0" borderId="0" xfId="0" applyBorder="1" applyAlignment="1">
      <alignment horizontal="center"/>
    </xf>
    <xf numFmtId="164" fontId="0" fillId="0" borderId="0" xfId="1" applyNumberFormat="1" applyFont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4" borderId="0" xfId="0" applyFont="1" applyFill="1" applyBorder="1" applyAlignment="1">
      <alignment horizontal="center"/>
    </xf>
    <xf numFmtId="0" fontId="5" fillId="11" borderId="0" xfId="0" applyFont="1" applyFill="1" applyBorder="1" applyAlignment="1">
      <alignment horizontal="center"/>
    </xf>
    <xf numFmtId="0" fontId="5" fillId="12" borderId="0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14" fontId="12" fillId="0" borderId="0" xfId="0" applyNumberFormat="1" applyFont="1"/>
    <xf numFmtId="0" fontId="13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6" fillId="2" borderId="0" xfId="0" applyFont="1" applyFill="1" applyBorder="1" applyAlignment="1">
      <alignment horizontal="center"/>
    </xf>
    <xf numFmtId="0" fontId="17" fillId="8" borderId="0" xfId="0" applyFont="1" applyFill="1" applyBorder="1" applyAlignment="1">
      <alignment horizontal="center"/>
    </xf>
    <xf numFmtId="0" fontId="18" fillId="4" borderId="0" xfId="0" applyFont="1" applyFill="1" applyBorder="1" applyAlignment="1">
      <alignment horizontal="center"/>
    </xf>
    <xf numFmtId="49" fontId="19" fillId="0" borderId="0" xfId="0" quotePrefix="1" applyNumberFormat="1" applyFont="1" applyAlignment="1">
      <alignment horizontal="centerContinuous"/>
    </xf>
    <xf numFmtId="0" fontId="3" fillId="13" borderId="1" xfId="0" applyNumberFormat="1" applyFont="1" applyFill="1" applyBorder="1" applyAlignment="1">
      <alignment horizontal="center"/>
    </xf>
    <xf numFmtId="0" fontId="20" fillId="13" borderId="0" xfId="0" applyFont="1" applyFill="1" applyAlignment="1">
      <alignment horizontal="center" vertical="center" wrapText="1"/>
    </xf>
    <xf numFmtId="0" fontId="0" fillId="6" borderId="0" xfId="0" applyFill="1"/>
    <xf numFmtId="0" fontId="21" fillId="6" borderId="0" xfId="0" applyFont="1" applyFill="1"/>
    <xf numFmtId="0" fontId="22" fillId="6" borderId="0" xfId="0" applyFont="1" applyFill="1" applyAlignment="1">
      <alignment horizontal="center"/>
    </xf>
    <xf numFmtId="0" fontId="3" fillId="14" borderId="1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8" fillId="13" borderId="0" xfId="0" applyFont="1" applyFill="1"/>
    <xf numFmtId="0" fontId="8" fillId="13" borderId="0" xfId="0" applyNumberFormat="1" applyFont="1" applyFill="1"/>
    <xf numFmtId="0" fontId="3" fillId="4" borderId="1" xfId="0" applyNumberFormat="1" applyFont="1" applyFill="1" applyBorder="1" applyAlignment="1">
      <alignment horizontal="center"/>
    </xf>
    <xf numFmtId="14" fontId="24" fillId="0" borderId="0" xfId="2" applyNumberFormat="1" applyFont="1" applyFill="1" applyAlignment="1">
      <alignment horizontal="center" vertical="top" wrapText="1"/>
    </xf>
    <xf numFmtId="16" fontId="2" fillId="0" borderId="0" xfId="0" quotePrefix="1" applyNumberFormat="1" applyFont="1" applyAlignment="1">
      <alignment horizontal="centerContinuous" wrapText="1"/>
    </xf>
    <xf numFmtId="16" fontId="2" fillId="0" borderId="0" xfId="0" quotePrefix="1" applyNumberFormat="1" applyFont="1" applyAlignment="1">
      <alignment horizontal="center" wrapText="1"/>
    </xf>
    <xf numFmtId="0" fontId="6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Continuous"/>
    </xf>
    <xf numFmtId="165" fontId="0" fillId="0" borderId="0" xfId="1" applyNumberFormat="1" applyFont="1" applyBorder="1" applyAlignment="1">
      <alignment horizontal="center"/>
    </xf>
    <xf numFmtId="0" fontId="3" fillId="16" borderId="1" xfId="0" applyNumberFormat="1" applyFont="1" applyFill="1" applyBorder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14" fontId="0" fillId="0" borderId="0" xfId="0" applyNumberFormat="1"/>
    <xf numFmtId="14" fontId="25" fillId="0" borderId="0" xfId="0" applyNumberFormat="1" applyFont="1"/>
    <xf numFmtId="0" fontId="14" fillId="0" borderId="2" xfId="0" applyFont="1" applyBorder="1" applyAlignment="1">
      <alignment horizontal="center" vertical="center"/>
    </xf>
    <xf numFmtId="0" fontId="3" fillId="9" borderId="1" xfId="0" applyNumberFormat="1" applyFont="1" applyFill="1" applyBorder="1" applyAlignment="1">
      <alignment horizontal="center" wrapText="1"/>
    </xf>
    <xf numFmtId="0" fontId="3" fillId="6" borderId="1" xfId="0" applyNumberFormat="1" applyFont="1" applyFill="1" applyBorder="1" applyAlignment="1">
      <alignment horizontal="center" wrapText="1"/>
    </xf>
    <xf numFmtId="0" fontId="3" fillId="13" borderId="1" xfId="0" applyNumberFormat="1" applyFont="1" applyFill="1" applyBorder="1" applyAlignment="1">
      <alignment horizontal="center" wrapText="1"/>
    </xf>
    <xf numFmtId="0" fontId="3" fillId="14" borderId="1" xfId="0" applyNumberFormat="1" applyFont="1" applyFill="1" applyBorder="1" applyAlignment="1">
      <alignment horizontal="center" wrapText="1"/>
    </xf>
    <xf numFmtId="0" fontId="3" fillId="4" borderId="1" xfId="0" applyNumberFormat="1" applyFont="1" applyFill="1" applyBorder="1" applyAlignment="1">
      <alignment horizontal="center" wrapText="1"/>
    </xf>
    <xf numFmtId="0" fontId="19" fillId="0" borderId="0" xfId="0" applyFont="1" applyAlignment="1">
      <alignment horizontal="centerContinuous"/>
    </xf>
    <xf numFmtId="0" fontId="0" fillId="15" borderId="0" xfId="0" applyFill="1"/>
    <xf numFmtId="0" fontId="0" fillId="17" borderId="0" xfId="0" applyFill="1"/>
    <xf numFmtId="0" fontId="3" fillId="18" borderId="1" xfId="0" applyNumberFormat="1" applyFont="1" applyFill="1" applyBorder="1" applyAlignment="1">
      <alignment horizontal="center"/>
    </xf>
    <xf numFmtId="0" fontId="0" fillId="0" borderId="0" xfId="0" applyFill="1"/>
    <xf numFmtId="49" fontId="2" fillId="0" borderId="0" xfId="0" quotePrefix="1" applyNumberFormat="1" applyFont="1" applyAlignment="1">
      <alignment horizontal="center"/>
    </xf>
    <xf numFmtId="0" fontId="14" fillId="0" borderId="2" xfId="0" applyFont="1" applyBorder="1" applyAlignment="1">
      <alignment horizontal="center" vertical="center"/>
    </xf>
    <xf numFmtId="0" fontId="21" fillId="13" borderId="2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colors>
    <mruColors>
      <color rgb="FFFFF2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495300</xdr:colOff>
          <xdr:row>13</xdr:row>
          <xdr:rowOff>9525</xdr:rowOff>
        </xdr:from>
        <xdr:to>
          <xdr:col>12</xdr:col>
          <xdr:colOff>28575</xdr:colOff>
          <xdr:row>16</xdr:row>
          <xdr:rowOff>0</xdr:rowOff>
        </xdr:to>
        <xdr:sp macro="" textlink="">
          <xdr:nvSpPr>
            <xdr:cNvPr id="7170" name="Button 2" hidden="1">
              <a:extLst>
                <a:ext uri="{63B3BB69-23CF-44E3-9099-C40C66FF867C}">
                  <a14:compatExt spid="_x0000_s7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</a:rPr>
                <a:t>GENERATE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theme="3"/>
  </sheetPr>
  <dimension ref="A1:AT501"/>
  <sheetViews>
    <sheetView topLeftCell="Q1" workbookViewId="0">
      <pane ySplit="2" topLeftCell="A3" activePane="bottomLeft" state="frozen"/>
      <selection activeCell="J1" sqref="J1"/>
      <selection pane="bottomLeft" activeCell="AD2" sqref="AD2"/>
    </sheetView>
  </sheetViews>
  <sheetFormatPr defaultRowHeight="15" outlineLevelRow="1" x14ac:dyDescent="0.25"/>
  <cols>
    <col min="6" max="6" width="12" bestFit="1" customWidth="1"/>
    <col min="7" max="7" width="9.140625" style="11"/>
    <col min="9" max="10" width="9.140625" customWidth="1"/>
    <col min="13" max="13" width="9.140625" customWidth="1"/>
    <col min="14" max="14" width="4.28515625" customWidth="1"/>
    <col min="15" max="15" width="5.5703125" bestFit="1" customWidth="1"/>
    <col min="16" max="16" width="6.5703125" style="18" bestFit="1" customWidth="1"/>
    <col min="24" max="28" width="7" customWidth="1"/>
    <col min="29" max="29" width="6.42578125" bestFit="1" customWidth="1"/>
    <col min="30" max="30" width="10.7109375" bestFit="1" customWidth="1"/>
    <col min="31" max="34" width="6.7109375" customWidth="1"/>
    <col min="37" max="37" width="9.7109375" bestFit="1" customWidth="1"/>
    <col min="39" max="39" width="10.85546875" bestFit="1" customWidth="1"/>
  </cols>
  <sheetData>
    <row r="1" spans="1:46" ht="39" x14ac:dyDescent="0.7">
      <c r="A1" s="27" t="str">
        <f t="shared" ref="A1:G1" ca="1" si="0">A$1</f>
        <v>Include</v>
      </c>
      <c r="B1" s="27" t="str">
        <f t="shared" ca="1" si="0"/>
        <v>Formula</v>
      </c>
      <c r="C1" s="27" t="str">
        <f t="shared" ca="1" si="0"/>
        <v>Set</v>
      </c>
      <c r="D1" s="27" t="str">
        <f t="shared" ca="1" si="0"/>
        <v>Include</v>
      </c>
      <c r="E1" s="27" t="str">
        <f t="shared" ca="1" si="0"/>
        <v>Formula</v>
      </c>
      <c r="F1" s="27" t="str">
        <f t="shared" ca="1" si="0"/>
        <v>Set</v>
      </c>
      <c r="G1" s="27" t="str">
        <f t="shared" ca="1" si="0"/>
        <v>Ranges</v>
      </c>
      <c r="H1" s="46" t="s">
        <v>30</v>
      </c>
      <c r="I1" s="3"/>
      <c r="J1" s="3"/>
      <c r="K1" s="3"/>
      <c r="L1" s="3"/>
      <c r="M1" s="3"/>
      <c r="N1" t="s">
        <v>27</v>
      </c>
      <c r="Q1" s="58" t="s">
        <v>53</v>
      </c>
      <c r="R1" s="31"/>
      <c r="S1" s="59" t="s">
        <v>54</v>
      </c>
      <c r="T1" s="59" t="s">
        <v>58</v>
      </c>
      <c r="U1" s="59" t="s">
        <v>43</v>
      </c>
      <c r="V1" s="59" t="s">
        <v>57</v>
      </c>
      <c r="X1" s="11">
        <f ca="1">SUM(X3:X12)</f>
        <v>0</v>
      </c>
      <c r="Y1" s="11">
        <f ca="1">SUM(Y3:Y12)</f>
        <v>0</v>
      </c>
      <c r="Z1" s="11">
        <f ca="1">SUM(Z3:Z12)</f>
        <v>0</v>
      </c>
      <c r="AA1" s="42">
        <f ca="1">SUM(AA3:AA12)</f>
        <v>0</v>
      </c>
      <c r="AD1" s="66">
        <f>AD21</f>
        <v>42378</v>
      </c>
      <c r="AO1" s="73" t="s">
        <v>52</v>
      </c>
      <c r="AP1" s="73"/>
      <c r="AQ1" s="73"/>
      <c r="AR1" s="73"/>
      <c r="AS1" s="73"/>
      <c r="AT1" s="73"/>
    </row>
    <row r="2" spans="1:46" ht="18" customHeight="1" x14ac:dyDescent="0.4">
      <c r="A2">
        <v>5</v>
      </c>
      <c r="B2" s="5">
        <f ca="1">RAND()</f>
        <v>0.10455869149787245</v>
      </c>
      <c r="C2" s="5">
        <f ca="1">INDEX($A$2:$A$4,RANK(B2,$B$2:$B$4))</f>
        <v>9</v>
      </c>
      <c r="D2">
        <v>12</v>
      </c>
      <c r="E2" s="5">
        <f t="shared" ref="E2:E5" ca="1" si="1">RAND()</f>
        <v>0.68603390079885429</v>
      </c>
      <c r="F2" s="5">
        <f ca="1">INDEX($D$2:$D$5,RANK(E2,$E$2:$E$5))</f>
        <v>12</v>
      </c>
      <c r="G2" s="11">
        <v>23</v>
      </c>
      <c r="O2" s="3" t="s">
        <v>15</v>
      </c>
      <c r="P2" s="3" t="s">
        <v>16</v>
      </c>
      <c r="Q2" s="9">
        <f>IFERROR(VLOOKUP($AD$1,$AD$2:$AJ86,2,0),"")</f>
        <v>1</v>
      </c>
      <c r="R2" s="9">
        <f>IFERROR(VLOOKUP($AD$1,$AD$2:$AJ86,3,0),"")</f>
        <v>10</v>
      </c>
      <c r="S2" s="9">
        <f>IFERROR(VLOOKUP($AD$1,$AD$2:$AJ86,4,0),"")</f>
        <v>13</v>
      </c>
      <c r="T2" s="9">
        <f>IFERROR(VLOOKUP($AD$1,$AD$2:$AJ86,5,0),"")</f>
        <v>26</v>
      </c>
      <c r="U2" s="9">
        <f>IFERROR(VLOOKUP($AD$1,$AD$2:$AJ86,6,0),"")</f>
        <v>33</v>
      </c>
      <c r="V2" s="9">
        <f>IFERROR(VLOOKUP($AD$1,$AD$2:$AJ86,7,0),"")</f>
        <v>53</v>
      </c>
      <c r="W2" s="16" t="s">
        <v>3</v>
      </c>
      <c r="X2" s="12" t="s">
        <v>48</v>
      </c>
      <c r="Y2" s="12" t="s">
        <v>49</v>
      </c>
      <c r="Z2" s="12" t="s">
        <v>50</v>
      </c>
      <c r="AA2" s="17" t="s">
        <v>13</v>
      </c>
      <c r="AB2" s="14" t="s">
        <v>7</v>
      </c>
      <c r="AC2">
        <v>1</v>
      </c>
      <c r="AD2" s="57">
        <f>AD6</f>
        <v>42326</v>
      </c>
      <c r="AE2" s="9">
        <v>12</v>
      </c>
      <c r="AF2" s="9">
        <v>14</v>
      </c>
      <c r="AG2" s="9">
        <v>21</v>
      </c>
      <c r="AH2" s="9">
        <v>45</v>
      </c>
      <c r="AI2" s="60">
        <v>50</v>
      </c>
      <c r="AJ2" s="9">
        <v>55</v>
      </c>
      <c r="AK2" s="65"/>
      <c r="AL2" s="1">
        <v>1</v>
      </c>
      <c r="AM2" s="5">
        <f ca="1">RAND()</f>
        <v>0.46304240756871629</v>
      </c>
      <c r="AN2" s="5">
        <f t="shared" ref="AN2:AN33" ca="1" si="2">INDEX($AL$2:$AL$60,RANK(AM2,$AM$2:$AM$61))</f>
        <v>33</v>
      </c>
      <c r="AO2" s="9">
        <f ca="1">INDEX($AL$2:$AL$60,RANK(AM2,$AM$2:$AM$60))</f>
        <v>33</v>
      </c>
      <c r="AP2" s="9">
        <f ca="1">INDEX($AL$2:$AL$60,RANK(AM3,$AM$2:$AM$60))</f>
        <v>31</v>
      </c>
      <c r="AQ2" s="9">
        <f ca="1">INDEX($AL$2:$AL$60,RANK(AM4,$AM$2:$AM$60))</f>
        <v>18</v>
      </c>
      <c r="AR2" s="9">
        <f ca="1">INDEX($AL$2:$AL$60,RANK(AM5,$AM$2:$AM$60))</f>
        <v>16</v>
      </c>
      <c r="AS2" s="9">
        <f ca="1">INDEX($AL$2:$AL$60,RANK(AM6,$AM$2:$AM$60))</f>
        <v>24</v>
      </c>
      <c r="AT2" s="9">
        <f ca="1">INDEX($AL$2:$AL$60,RANK(AM7,$AM$2:$AM$60))</f>
        <v>45</v>
      </c>
    </row>
    <row r="3" spans="1:46" ht="24" thickBot="1" x14ac:dyDescent="0.4">
      <c r="A3">
        <v>8</v>
      </c>
      <c r="B3" s="5">
        <f ca="1">RAND()</f>
        <v>0.29881532343693806</v>
      </c>
      <c r="C3" s="5">
        <f t="shared" ref="C3:C4" ca="1" si="3">INDEX($A$2:$A$6,RANK(B3,$B$2:$B$6))</f>
        <v>5</v>
      </c>
      <c r="D3">
        <v>13</v>
      </c>
      <c r="E3" s="5">
        <f t="shared" ca="1" si="1"/>
        <v>0.50101639193884939</v>
      </c>
      <c r="F3" s="5">
        <f t="shared" ref="F3:F5" ca="1" si="4">INDEX($D$2:$D$5,RANK(E3,$E$2:$E$5))</f>
        <v>17</v>
      </c>
      <c r="G3" s="11">
        <v>25</v>
      </c>
      <c r="H3" s="29">
        <f ca="1">INDEX($A$2:$A$3,RANK(B2,$B$2:$B$3))</f>
        <v>8</v>
      </c>
      <c r="I3" s="29">
        <f ca="1">INDEX($A$2:$A$3,RANK(B3,$B$2:$B$3))</f>
        <v>5</v>
      </c>
      <c r="J3" s="6">
        <f ca="1">INDEX($D$2:$D$5,RANK(E2,$E$2:$E$5))</f>
        <v>12</v>
      </c>
      <c r="K3" s="47">
        <f ca="1">RANDBETWEEN($G$2,$G$3)</f>
        <v>25</v>
      </c>
      <c r="L3" s="52">
        <f ca="1">INDEX($A$9:$A$12,RANK(B9,$B$9:$B$12))</f>
        <v>28</v>
      </c>
      <c r="M3" s="56">
        <f ca="1">INDEX($A$14:$A$16,RANK(B14,$B$14:$B$16))</f>
        <v>55</v>
      </c>
      <c r="N3" s="7"/>
      <c r="O3" s="33">
        <v>1</v>
      </c>
      <c r="P3" s="64">
        <v>0.5</v>
      </c>
      <c r="Q3" s="38">
        <f ca="1">LARGE($H3:$M3,COLUMNS($H$2:$M$2))</f>
        <v>5</v>
      </c>
      <c r="R3" s="38">
        <f ca="1">LARGE($H3:$M3,COLUMNS($H$2:$L$2))</f>
        <v>8</v>
      </c>
      <c r="S3" s="38">
        <f ca="1">LARGE($H3:$M3,COLUMNS($H$2:$K$2))</f>
        <v>12</v>
      </c>
      <c r="T3" s="38">
        <f ca="1">LARGE($H3:$M3,COLUMNS($H$2:$J$2))</f>
        <v>25</v>
      </c>
      <c r="U3" s="38">
        <f ca="1">LARGE($H3:$M3,COLUMNS($H$2:$I$2))</f>
        <v>28</v>
      </c>
      <c r="V3" s="38">
        <f ca="1">LARGE($H3:$M3,COLUMNS($H$2))</f>
        <v>55</v>
      </c>
      <c r="W3" s="43">
        <f t="shared" ref="W3:W12" ca="1" si="5">COUNTIF($Q3:$U3,$Q$2)+COUNTIF($Q3:$U3,$R$2)+COUNTIF($Q3:$U3,$S$2)+COUNTIF($Q3:$U3,$T$2)+COUNTIF($Q3:$U3,$U$2)+COUNTIF($V3:$V3,$V$2)</f>
        <v>0</v>
      </c>
      <c r="X3" s="44">
        <f ca="1">COUNTIF($W3,"3")</f>
        <v>0</v>
      </c>
      <c r="Y3" s="44">
        <f ca="1">COUNTIF($W3,"4")</f>
        <v>0</v>
      </c>
      <c r="Z3" s="44">
        <f ca="1">COUNTIF($W3,"5")</f>
        <v>0</v>
      </c>
      <c r="AA3" s="45">
        <f ca="1">COUNTIF($W3,"6")</f>
        <v>0</v>
      </c>
      <c r="AB3" s="35">
        <f ca="1">'Take 5'!Z3</f>
        <v>2273</v>
      </c>
      <c r="AD3" s="57">
        <v>42315</v>
      </c>
      <c r="AE3" s="9">
        <v>7</v>
      </c>
      <c r="AF3" s="9">
        <v>12</v>
      </c>
      <c r="AG3" s="9">
        <v>14</v>
      </c>
      <c r="AH3" s="9">
        <v>23</v>
      </c>
      <c r="AI3" s="60">
        <v>37</v>
      </c>
      <c r="AJ3" s="9">
        <v>53</v>
      </c>
      <c r="AL3">
        <v>2</v>
      </c>
      <c r="AM3" s="5">
        <f t="shared" ref="AM3:AM60" ca="1" si="6">RAND()</f>
        <v>0.47099082165903794</v>
      </c>
      <c r="AN3" s="5">
        <f t="shared" ca="1" si="2"/>
        <v>31</v>
      </c>
    </row>
    <row r="4" spans="1:46" ht="24.75" thickTop="1" thickBot="1" x14ac:dyDescent="0.4">
      <c r="A4">
        <v>9</v>
      </c>
      <c r="B4" s="5">
        <f ca="1">RAND()</f>
        <v>0.12354904371049635</v>
      </c>
      <c r="C4" s="5">
        <f t="shared" ca="1" si="3"/>
        <v>8</v>
      </c>
      <c r="D4">
        <v>17</v>
      </c>
      <c r="E4" s="5">
        <f t="shared" ca="1" si="1"/>
        <v>0.16936603362306879</v>
      </c>
      <c r="F4" s="5">
        <f t="shared" ca="1" si="4"/>
        <v>19</v>
      </c>
      <c r="H4" s="29">
        <f t="shared" ref="H4" ca="1" si="7">INDEX($A$2:$A$3,RANK(B3,$B$2:$B$3))</f>
        <v>5</v>
      </c>
      <c r="I4" s="29">
        <f ca="1">INDEX($A$2:$A$3,RANK(B2,$B$2:$B$3))</f>
        <v>8</v>
      </c>
      <c r="J4" s="6">
        <f t="shared" ref="J4:J6" ca="1" si="8">INDEX($D$2:$D$5,RANK(E3,$E$2:$E$5))</f>
        <v>17</v>
      </c>
      <c r="K4" s="47">
        <f t="shared" ref="K4:K12" ca="1" si="9">RANDBETWEEN($G$2,$G$3)</f>
        <v>23</v>
      </c>
      <c r="L4" s="52">
        <f ca="1">INDEX($A$9:$A$12,RANK(B10,$B$9:$B$12))</f>
        <v>32</v>
      </c>
      <c r="M4" s="56">
        <f t="shared" ref="M4:M5" ca="1" si="10">INDEX($A$14:$A$16,RANK(B15,$B$14:$B$16))</f>
        <v>58</v>
      </c>
      <c r="N4" s="7"/>
      <c r="O4" s="33">
        <v>2</v>
      </c>
      <c r="P4" s="64">
        <v>1</v>
      </c>
      <c r="Q4" s="38">
        <f t="shared" ref="Q4:Q12" ca="1" si="11">LARGE($H4:$M4,COLUMNS($H$2:$M$2))</f>
        <v>5</v>
      </c>
      <c r="R4" s="38">
        <f t="shared" ref="R4:R12" ca="1" si="12">LARGE($H4:$M4,COLUMNS($H$2:$L$2))</f>
        <v>8</v>
      </c>
      <c r="S4" s="38">
        <f t="shared" ref="S4:S12" ca="1" si="13">LARGE($H4:$M4,COLUMNS($H$2:$K$2))</f>
        <v>17</v>
      </c>
      <c r="T4" s="38">
        <f t="shared" ref="T4:T12" ca="1" si="14">LARGE($H4:$M4,COLUMNS($H$2:$J$2))</f>
        <v>23</v>
      </c>
      <c r="U4" s="38">
        <f t="shared" ref="U4:U12" ca="1" si="15">LARGE($H4:$M4,COLUMNS($H$2:$I$2))</f>
        <v>32</v>
      </c>
      <c r="V4" s="38">
        <f t="shared" ref="V4:V12" ca="1" si="16">LARGE($H4:$M4,COLUMNS($H$2))</f>
        <v>58</v>
      </c>
      <c r="W4" s="43">
        <f t="shared" ca="1" si="5"/>
        <v>0</v>
      </c>
      <c r="X4" s="44">
        <f t="shared" ref="X4:X12" ca="1" si="17">COUNTIF($W4,"3")</f>
        <v>0</v>
      </c>
      <c r="Y4" s="44">
        <f t="shared" ref="Y4:Y12" ca="1" si="18">COUNTIF($W4,"4")</f>
        <v>0</v>
      </c>
      <c r="Z4" s="44">
        <f t="shared" ref="Z4:Z12" ca="1" si="19">COUNTIF($W4,"5")</f>
        <v>0</v>
      </c>
      <c r="AA4" s="45">
        <f t="shared" ref="AA4:AA12" ca="1" si="20">COUNTIF($W4,"6")</f>
        <v>0</v>
      </c>
      <c r="AB4" s="35"/>
      <c r="AD4" s="57">
        <v>42319</v>
      </c>
      <c r="AE4" s="9">
        <v>5</v>
      </c>
      <c r="AF4" s="9">
        <v>8</v>
      </c>
      <c r="AG4" s="9">
        <v>9</v>
      </c>
      <c r="AH4" s="9">
        <v>17</v>
      </c>
      <c r="AI4" s="60">
        <v>28</v>
      </c>
      <c r="AJ4" s="9">
        <v>48</v>
      </c>
      <c r="AL4" s="1">
        <v>3</v>
      </c>
      <c r="AM4" s="5">
        <f t="shared" ca="1" si="6"/>
        <v>0.69681129885061288</v>
      </c>
      <c r="AN4" s="5">
        <f t="shared" ca="1" si="2"/>
        <v>18</v>
      </c>
    </row>
    <row r="5" spans="1:46" ht="24.75" thickTop="1" thickBot="1" x14ac:dyDescent="0.4">
      <c r="D5">
        <v>19</v>
      </c>
      <c r="E5" s="5">
        <f t="shared" ca="1" si="1"/>
        <v>0.5830951210594415</v>
      </c>
      <c r="F5" s="5">
        <f t="shared" ca="1" si="4"/>
        <v>13</v>
      </c>
      <c r="H5" s="29">
        <f ca="1">INDEX($A$2:$A$3,RANK(B2,$B$2:$B$3))</f>
        <v>8</v>
      </c>
      <c r="I5" s="29">
        <f t="shared" ref="I5" ca="1" si="21">INDEX($A$2:$A$3,RANK(B3,$B$2:$B$3))</f>
        <v>5</v>
      </c>
      <c r="J5" s="6">
        <f t="shared" ca="1" si="8"/>
        <v>19</v>
      </c>
      <c r="K5" s="47">
        <f t="shared" ca="1" si="9"/>
        <v>24</v>
      </c>
      <c r="L5" s="52">
        <f ca="1">INDEX($A$9:$A$12,RANK(B11,$B$9:$B$12))</f>
        <v>38</v>
      </c>
      <c r="M5" s="56">
        <f t="shared" ca="1" si="10"/>
        <v>53</v>
      </c>
      <c r="N5" s="7"/>
      <c r="O5" s="33">
        <v>3</v>
      </c>
      <c r="P5" s="64">
        <v>1.5</v>
      </c>
      <c r="Q5" s="38">
        <f t="shared" ca="1" si="11"/>
        <v>5</v>
      </c>
      <c r="R5" s="38">
        <f t="shared" ca="1" si="12"/>
        <v>8</v>
      </c>
      <c r="S5" s="38">
        <f t="shared" ca="1" si="13"/>
        <v>19</v>
      </c>
      <c r="T5" s="38">
        <f t="shared" ca="1" si="14"/>
        <v>24</v>
      </c>
      <c r="U5" s="38">
        <f t="shared" ca="1" si="15"/>
        <v>38</v>
      </c>
      <c r="V5" s="38">
        <f t="shared" ca="1" si="16"/>
        <v>53</v>
      </c>
      <c r="W5" s="43">
        <f t="shared" ca="1" si="5"/>
        <v>1</v>
      </c>
      <c r="X5" s="44">
        <f t="shared" ca="1" si="17"/>
        <v>0</v>
      </c>
      <c r="Y5" s="44">
        <f t="shared" ca="1" si="18"/>
        <v>0</v>
      </c>
      <c r="Z5" s="44">
        <f t="shared" ca="1" si="19"/>
        <v>0</v>
      </c>
      <c r="AA5" s="45">
        <f t="shared" ca="1" si="20"/>
        <v>0</v>
      </c>
      <c r="AB5" s="35"/>
      <c r="AD5" s="57">
        <v>42322</v>
      </c>
      <c r="AE5" s="9">
        <v>3</v>
      </c>
      <c r="AF5" s="9">
        <v>9</v>
      </c>
      <c r="AG5" s="9">
        <v>11</v>
      </c>
      <c r="AH5" s="9">
        <v>16</v>
      </c>
      <c r="AI5" s="60">
        <v>20</v>
      </c>
      <c r="AJ5" s="9">
        <v>38</v>
      </c>
      <c r="AL5">
        <v>4</v>
      </c>
      <c r="AM5" s="5">
        <f t="shared" ca="1" si="6"/>
        <v>0.75781720447468726</v>
      </c>
      <c r="AN5" s="5">
        <f t="shared" ca="1" si="2"/>
        <v>16</v>
      </c>
    </row>
    <row r="6" spans="1:46" ht="24.75" thickTop="1" thickBot="1" x14ac:dyDescent="0.4">
      <c r="E6" s="11"/>
      <c r="F6" s="11"/>
      <c r="H6" s="29">
        <f t="shared" ref="H6" ca="1" si="22">INDEX($A$2:$A$3,RANK(B3,$B$2:$B$3))</f>
        <v>5</v>
      </c>
      <c r="I6" s="29">
        <f ca="1">INDEX($A$2:$A$3,RANK(B2,$B$2:$B$3))</f>
        <v>8</v>
      </c>
      <c r="J6" s="6">
        <f t="shared" ca="1" si="8"/>
        <v>13</v>
      </c>
      <c r="K6" s="47">
        <f t="shared" ca="1" si="9"/>
        <v>24</v>
      </c>
      <c r="L6" s="52">
        <f ca="1">INDEX($A$9:$A$12,RANK(B12,$B$9:$B$12))</f>
        <v>20</v>
      </c>
      <c r="M6" s="56">
        <f ca="1">INDEX($A$14:$A$16,RANK(B14,$B$14:$B$16))</f>
        <v>55</v>
      </c>
      <c r="N6" s="7"/>
      <c r="O6" s="33">
        <v>4</v>
      </c>
      <c r="P6" s="64">
        <v>2</v>
      </c>
      <c r="Q6" s="38">
        <f t="shared" ca="1" si="11"/>
        <v>5</v>
      </c>
      <c r="R6" s="38">
        <f t="shared" ca="1" si="12"/>
        <v>8</v>
      </c>
      <c r="S6" s="38">
        <f t="shared" ca="1" si="13"/>
        <v>13</v>
      </c>
      <c r="T6" s="38">
        <f t="shared" ca="1" si="14"/>
        <v>20</v>
      </c>
      <c r="U6" s="38">
        <f t="shared" ca="1" si="15"/>
        <v>24</v>
      </c>
      <c r="V6" s="38">
        <f t="shared" ca="1" si="16"/>
        <v>55</v>
      </c>
      <c r="W6" s="43">
        <f t="shared" ca="1" si="5"/>
        <v>1</v>
      </c>
      <c r="X6" s="44">
        <f t="shared" ca="1" si="17"/>
        <v>0</v>
      </c>
      <c r="Y6" s="44">
        <f t="shared" ca="1" si="18"/>
        <v>0</v>
      </c>
      <c r="Z6" s="44">
        <f t="shared" ca="1" si="19"/>
        <v>0</v>
      </c>
      <c r="AA6" s="45">
        <f t="shared" ca="1" si="20"/>
        <v>0</v>
      </c>
      <c r="AB6" s="35"/>
      <c r="AD6" s="57">
        <v>42326</v>
      </c>
      <c r="AE6" s="9">
        <v>3</v>
      </c>
      <c r="AF6" s="9">
        <v>30</v>
      </c>
      <c r="AG6" s="9">
        <v>31</v>
      </c>
      <c r="AH6" s="9">
        <v>35</v>
      </c>
      <c r="AI6" s="60">
        <v>37</v>
      </c>
      <c r="AJ6" s="9">
        <v>52</v>
      </c>
      <c r="AL6" s="1">
        <v>5</v>
      </c>
      <c r="AM6" s="5">
        <f t="shared" ca="1" si="6"/>
        <v>0.62712347518348921</v>
      </c>
      <c r="AN6" s="5">
        <f t="shared" ca="1" si="2"/>
        <v>24</v>
      </c>
    </row>
    <row r="7" spans="1:46" ht="24.75" thickTop="1" thickBot="1" x14ac:dyDescent="0.4">
      <c r="H7" s="29">
        <f ca="1">INDEX($A$2:$A$3,RANK(B2,$B$2:$B$3))</f>
        <v>8</v>
      </c>
      <c r="I7" s="29">
        <f t="shared" ref="I7" ca="1" si="23">INDEX($A$2:$A$3,RANK(B3,$B$2:$B$3))</f>
        <v>5</v>
      </c>
      <c r="J7" s="6">
        <f ca="1">INDEX($D$2:$D$5,RANK(E2,$E$2:$E$5))</f>
        <v>12</v>
      </c>
      <c r="K7" s="47">
        <f t="shared" ca="1" si="9"/>
        <v>24</v>
      </c>
      <c r="L7" s="52">
        <f ca="1">INDEX($A$9:$A$12,RANK(B9,$B$9:$B$12))</f>
        <v>28</v>
      </c>
      <c r="M7" s="56">
        <f t="shared" ref="M7:M8" ca="1" si="24">INDEX($A$14:$A$16,RANK(B15,$B$14:$B$16))</f>
        <v>58</v>
      </c>
      <c r="N7" s="7"/>
      <c r="O7" s="33">
        <v>5</v>
      </c>
      <c r="P7" s="64">
        <v>2.5</v>
      </c>
      <c r="Q7" s="38">
        <f t="shared" ca="1" si="11"/>
        <v>5</v>
      </c>
      <c r="R7" s="38">
        <f t="shared" ca="1" si="12"/>
        <v>8</v>
      </c>
      <c r="S7" s="38">
        <f t="shared" ca="1" si="13"/>
        <v>12</v>
      </c>
      <c r="T7" s="38">
        <f t="shared" ca="1" si="14"/>
        <v>24</v>
      </c>
      <c r="U7" s="38">
        <f t="shared" ca="1" si="15"/>
        <v>28</v>
      </c>
      <c r="V7" s="38">
        <f t="shared" ca="1" si="16"/>
        <v>58</v>
      </c>
      <c r="W7" s="43">
        <f t="shared" ca="1" si="5"/>
        <v>0</v>
      </c>
      <c r="X7" s="44">
        <f t="shared" ca="1" si="17"/>
        <v>0</v>
      </c>
      <c r="Y7" s="44">
        <f t="shared" ca="1" si="18"/>
        <v>0</v>
      </c>
      <c r="Z7" s="44">
        <f t="shared" ca="1" si="19"/>
        <v>0</v>
      </c>
      <c r="AA7" s="45">
        <f t="shared" ca="1" si="20"/>
        <v>0</v>
      </c>
      <c r="AB7" s="35"/>
      <c r="AD7" s="57">
        <v>42329</v>
      </c>
      <c r="AE7" s="9">
        <v>22</v>
      </c>
      <c r="AF7" s="9">
        <v>25</v>
      </c>
      <c r="AG7" s="9">
        <v>34</v>
      </c>
      <c r="AH7" s="9">
        <v>40</v>
      </c>
      <c r="AI7" s="60">
        <v>45</v>
      </c>
      <c r="AJ7" s="9">
        <v>46</v>
      </c>
      <c r="AL7">
        <v>6</v>
      </c>
      <c r="AM7" s="5">
        <f t="shared" ca="1" si="6"/>
        <v>0.23223206334874957</v>
      </c>
      <c r="AN7" s="5">
        <f t="shared" ca="1" si="2"/>
        <v>45</v>
      </c>
    </row>
    <row r="8" spans="1:46" ht="24.75" thickTop="1" thickBot="1" x14ac:dyDescent="0.4">
      <c r="H8" s="29">
        <f t="shared" ref="H8" ca="1" si="25">INDEX($A$2:$A$3,RANK(B3,$B$2:$B$3))</f>
        <v>5</v>
      </c>
      <c r="I8" s="29">
        <f ca="1">INDEX($A$2:$A$3,RANK(B2,$B$2:$B$3))</f>
        <v>8</v>
      </c>
      <c r="J8" s="6">
        <f t="shared" ref="J8:J10" ca="1" si="26">INDEX($D$2:$D$5,RANK(E3,$E$2:$E$5))</f>
        <v>17</v>
      </c>
      <c r="K8" s="47">
        <f t="shared" ca="1" si="9"/>
        <v>25</v>
      </c>
      <c r="L8" s="52">
        <f ca="1">INDEX($A$9:$A$12,RANK(B10,$B$9:$B$12))</f>
        <v>32</v>
      </c>
      <c r="M8" s="56">
        <f t="shared" ca="1" si="24"/>
        <v>53</v>
      </c>
      <c r="N8" s="7"/>
      <c r="O8" s="33">
        <v>6</v>
      </c>
      <c r="P8" s="64">
        <v>3</v>
      </c>
      <c r="Q8" s="38">
        <f t="shared" ca="1" si="11"/>
        <v>5</v>
      </c>
      <c r="R8" s="38">
        <f t="shared" ca="1" si="12"/>
        <v>8</v>
      </c>
      <c r="S8" s="38">
        <f t="shared" ca="1" si="13"/>
        <v>17</v>
      </c>
      <c r="T8" s="38">
        <f t="shared" ca="1" si="14"/>
        <v>25</v>
      </c>
      <c r="U8" s="38">
        <f t="shared" ca="1" si="15"/>
        <v>32</v>
      </c>
      <c r="V8" s="38">
        <f t="shared" ca="1" si="16"/>
        <v>53</v>
      </c>
      <c r="W8" s="43">
        <f t="shared" ca="1" si="5"/>
        <v>1</v>
      </c>
      <c r="X8" s="44">
        <f t="shared" ca="1" si="17"/>
        <v>0</v>
      </c>
      <c r="Y8" s="44">
        <f t="shared" ca="1" si="18"/>
        <v>0</v>
      </c>
      <c r="Z8" s="44">
        <f t="shared" ca="1" si="19"/>
        <v>0</v>
      </c>
      <c r="AA8" s="45">
        <f t="shared" ca="1" si="20"/>
        <v>0</v>
      </c>
      <c r="AB8" s="35"/>
      <c r="AD8" s="57">
        <v>42333</v>
      </c>
      <c r="AE8" s="9">
        <v>13</v>
      </c>
      <c r="AF8" s="9">
        <v>32</v>
      </c>
      <c r="AG8" s="9">
        <v>35</v>
      </c>
      <c r="AH8" s="9">
        <v>42</v>
      </c>
      <c r="AI8" s="60">
        <v>52</v>
      </c>
      <c r="AJ8" s="9">
        <v>54</v>
      </c>
      <c r="AL8" s="1">
        <v>7</v>
      </c>
      <c r="AM8" s="5">
        <f t="shared" ca="1" si="6"/>
        <v>0.64123642182512142</v>
      </c>
      <c r="AN8" s="5">
        <f t="shared" ca="1" si="2"/>
        <v>22</v>
      </c>
    </row>
    <row r="9" spans="1:46" ht="24.75" thickTop="1" thickBot="1" x14ac:dyDescent="0.4">
      <c r="A9">
        <v>20</v>
      </c>
      <c r="B9" s="5">
        <f ca="1">RAND()</f>
        <v>0.67627385662484507</v>
      </c>
      <c r="C9" s="5">
        <f ca="1">INDEX($A$9:$A$12,RANK(B9,$B$9:$B$12))</f>
        <v>28</v>
      </c>
      <c r="E9" s="10"/>
      <c r="F9" s="10"/>
      <c r="H9" s="29">
        <f ca="1">INDEX($A$2:$A$3,RANK(B2,$B$2:$B$3))</f>
        <v>8</v>
      </c>
      <c r="I9" s="29">
        <f t="shared" ref="I9" ca="1" si="27">INDEX($A$2:$A$3,RANK(B3,$B$2:$B$3))</f>
        <v>5</v>
      </c>
      <c r="J9" s="6">
        <f t="shared" ca="1" si="26"/>
        <v>19</v>
      </c>
      <c r="K9" s="47">
        <f t="shared" ca="1" si="9"/>
        <v>23</v>
      </c>
      <c r="L9" s="52">
        <f ca="1">INDEX($A$9:$A$12,RANK(B11,$B$9:$B$12))</f>
        <v>38</v>
      </c>
      <c r="M9" s="56">
        <f ca="1">INDEX($A$14:$A$16,RANK(B14,$B$14:$B$16))</f>
        <v>55</v>
      </c>
      <c r="N9" s="7"/>
      <c r="O9" s="33">
        <v>7</v>
      </c>
      <c r="P9" s="64">
        <v>3.5</v>
      </c>
      <c r="Q9" s="38">
        <f t="shared" ca="1" si="11"/>
        <v>5</v>
      </c>
      <c r="R9" s="38">
        <f t="shared" ca="1" si="12"/>
        <v>8</v>
      </c>
      <c r="S9" s="38">
        <f t="shared" ca="1" si="13"/>
        <v>19</v>
      </c>
      <c r="T9" s="38">
        <f t="shared" ca="1" si="14"/>
        <v>23</v>
      </c>
      <c r="U9" s="38">
        <f t="shared" ca="1" si="15"/>
        <v>38</v>
      </c>
      <c r="V9" s="38">
        <f t="shared" ca="1" si="16"/>
        <v>55</v>
      </c>
      <c r="W9" s="43">
        <f t="shared" ca="1" si="5"/>
        <v>0</v>
      </c>
      <c r="X9" s="44">
        <f t="shared" ca="1" si="17"/>
        <v>0</v>
      </c>
      <c r="Y9" s="44">
        <f t="shared" ca="1" si="18"/>
        <v>0</v>
      </c>
      <c r="Z9" s="44">
        <f t="shared" ca="1" si="19"/>
        <v>0</v>
      </c>
      <c r="AA9" s="45">
        <f t="shared" ca="1" si="20"/>
        <v>0</v>
      </c>
      <c r="AB9" s="35"/>
      <c r="AD9" s="57">
        <v>42336</v>
      </c>
      <c r="AE9" s="9">
        <v>6</v>
      </c>
      <c r="AF9" s="9">
        <v>14</v>
      </c>
      <c r="AG9" s="9">
        <v>25</v>
      </c>
      <c r="AH9" s="9">
        <v>39</v>
      </c>
      <c r="AI9" s="60">
        <v>44</v>
      </c>
      <c r="AJ9" s="9">
        <v>48</v>
      </c>
      <c r="AL9">
        <v>8</v>
      </c>
      <c r="AM9" s="5">
        <f t="shared" ca="1" si="6"/>
        <v>0.8110465731801817</v>
      </c>
      <c r="AN9" s="5">
        <f t="shared" ca="1" si="2"/>
        <v>11</v>
      </c>
    </row>
    <row r="10" spans="1:46" ht="24.75" thickTop="1" thickBot="1" x14ac:dyDescent="0.4">
      <c r="A10">
        <v>28</v>
      </c>
      <c r="B10" s="5">
        <f t="shared" ref="B10:B12" ca="1" si="28">RAND()</f>
        <v>0.53590032586270286</v>
      </c>
      <c r="C10" s="5">
        <f ca="1">INDEX($A$9:$A$12,RANK(B10,$B$9:$B$12))</f>
        <v>32</v>
      </c>
      <c r="D10" s="1"/>
      <c r="E10" s="10"/>
      <c r="F10" s="10"/>
      <c r="H10" s="29">
        <f t="shared" ref="H10" ca="1" si="29">INDEX($A$2:$A$3,RANK(B3,$B$2:$B$3))</f>
        <v>5</v>
      </c>
      <c r="I10" s="29">
        <f ca="1">INDEX($A$2:$A$3,RANK(B2,$B$2:$B$3))</f>
        <v>8</v>
      </c>
      <c r="J10" s="6">
        <f t="shared" ca="1" si="26"/>
        <v>13</v>
      </c>
      <c r="K10" s="47">
        <f t="shared" ca="1" si="9"/>
        <v>24</v>
      </c>
      <c r="L10" s="52">
        <f ca="1">INDEX($A$9:$A$12,RANK(B12,$B$9:$B$12))</f>
        <v>20</v>
      </c>
      <c r="M10" s="56">
        <f t="shared" ref="M10:M11" ca="1" si="30">INDEX($A$14:$A$16,RANK(B15,$B$14:$B$16))</f>
        <v>58</v>
      </c>
      <c r="N10" s="7"/>
      <c r="O10" s="33">
        <v>8</v>
      </c>
      <c r="P10" s="64">
        <v>4</v>
      </c>
      <c r="Q10" s="38">
        <f t="shared" ca="1" si="11"/>
        <v>5</v>
      </c>
      <c r="R10" s="38">
        <f t="shared" ca="1" si="12"/>
        <v>8</v>
      </c>
      <c r="S10" s="38">
        <f t="shared" ca="1" si="13"/>
        <v>13</v>
      </c>
      <c r="T10" s="38">
        <f t="shared" ca="1" si="14"/>
        <v>20</v>
      </c>
      <c r="U10" s="38">
        <f t="shared" ca="1" si="15"/>
        <v>24</v>
      </c>
      <c r="V10" s="38">
        <f t="shared" ca="1" si="16"/>
        <v>58</v>
      </c>
      <c r="W10" s="43">
        <f t="shared" ca="1" si="5"/>
        <v>1</v>
      </c>
      <c r="X10" s="44">
        <f t="shared" ca="1" si="17"/>
        <v>0</v>
      </c>
      <c r="Y10" s="44">
        <f t="shared" ca="1" si="18"/>
        <v>0</v>
      </c>
      <c r="Z10" s="44">
        <f t="shared" ca="1" si="19"/>
        <v>0</v>
      </c>
      <c r="AA10" s="45">
        <f t="shared" ca="1" si="20"/>
        <v>0</v>
      </c>
      <c r="AB10" s="35"/>
      <c r="AD10" s="57">
        <v>42340</v>
      </c>
      <c r="AE10" s="9">
        <v>3</v>
      </c>
      <c r="AF10" s="9">
        <v>18</v>
      </c>
      <c r="AG10" s="9">
        <v>26</v>
      </c>
      <c r="AH10" s="9">
        <v>28</v>
      </c>
      <c r="AI10" s="60">
        <v>41</v>
      </c>
      <c r="AJ10" s="9">
        <v>53</v>
      </c>
      <c r="AL10" s="1">
        <v>9</v>
      </c>
      <c r="AM10" s="5">
        <f t="shared" ca="1" si="6"/>
        <v>0.87059209827134543</v>
      </c>
      <c r="AN10" s="5">
        <f t="shared" ca="1" si="2"/>
        <v>9</v>
      </c>
    </row>
    <row r="11" spans="1:46" ht="24.75" thickTop="1" thickBot="1" x14ac:dyDescent="0.4">
      <c r="A11">
        <v>32</v>
      </c>
      <c r="B11" s="5">
        <f t="shared" ca="1" si="28"/>
        <v>0.15180812554941781</v>
      </c>
      <c r="C11" s="5">
        <f ca="1">INDEX($A$9:$A$12,RANK(B11,$B$9:$B$12))</f>
        <v>38</v>
      </c>
      <c r="D11" s="1"/>
      <c r="E11" s="10"/>
      <c r="F11" s="10"/>
      <c r="H11" s="29">
        <f ca="1">INDEX($A$2:$A$3,RANK(B2,$B$2:$B$3))</f>
        <v>8</v>
      </c>
      <c r="I11" s="29">
        <f t="shared" ref="I11" ca="1" si="31">INDEX($A$2:$A$3,RANK(B3,$B$2:$B$3))</f>
        <v>5</v>
      </c>
      <c r="J11" s="6">
        <f ca="1">INDEX($D$2:$D$5,RANK(E2,$E$2:$E$5))</f>
        <v>12</v>
      </c>
      <c r="K11" s="47">
        <f t="shared" ca="1" si="9"/>
        <v>23</v>
      </c>
      <c r="L11" s="52">
        <f ca="1">INDEX($A$9:$A$12,RANK(B9,$B$9:$B$12))</f>
        <v>28</v>
      </c>
      <c r="M11" s="56">
        <f t="shared" ca="1" si="30"/>
        <v>53</v>
      </c>
      <c r="N11" s="7"/>
      <c r="O11" s="33">
        <v>9</v>
      </c>
      <c r="P11" s="64">
        <v>4.5</v>
      </c>
      <c r="Q11" s="38">
        <f t="shared" ca="1" si="11"/>
        <v>5</v>
      </c>
      <c r="R11" s="38">
        <f t="shared" ca="1" si="12"/>
        <v>8</v>
      </c>
      <c r="S11" s="38">
        <f t="shared" ca="1" si="13"/>
        <v>12</v>
      </c>
      <c r="T11" s="38">
        <f t="shared" ca="1" si="14"/>
        <v>23</v>
      </c>
      <c r="U11" s="38">
        <f t="shared" ca="1" si="15"/>
        <v>28</v>
      </c>
      <c r="V11" s="38">
        <f t="shared" ca="1" si="16"/>
        <v>53</v>
      </c>
      <c r="W11" s="43">
        <f t="shared" ca="1" si="5"/>
        <v>1</v>
      </c>
      <c r="X11" s="44">
        <f t="shared" ca="1" si="17"/>
        <v>0</v>
      </c>
      <c r="Y11" s="44">
        <f t="shared" ca="1" si="18"/>
        <v>0</v>
      </c>
      <c r="Z11" s="44">
        <f t="shared" ca="1" si="19"/>
        <v>0</v>
      </c>
      <c r="AA11" s="45">
        <f t="shared" ca="1" si="20"/>
        <v>0</v>
      </c>
      <c r="AB11" s="35"/>
      <c r="AD11" s="57">
        <v>42343</v>
      </c>
      <c r="AE11" s="9">
        <v>5</v>
      </c>
      <c r="AF11" s="9">
        <v>7</v>
      </c>
      <c r="AG11" s="9">
        <v>13</v>
      </c>
      <c r="AH11" s="9">
        <v>17</v>
      </c>
      <c r="AI11" s="60">
        <v>38</v>
      </c>
      <c r="AJ11" s="9">
        <v>42</v>
      </c>
      <c r="AL11">
        <v>10</v>
      </c>
      <c r="AM11" s="5">
        <f t="shared" ca="1" si="6"/>
        <v>0.99955571620290296</v>
      </c>
      <c r="AN11" s="5">
        <f t="shared" ca="1" si="2"/>
        <v>1</v>
      </c>
    </row>
    <row r="12" spans="1:46" ht="24.75" thickTop="1" thickBot="1" x14ac:dyDescent="0.4">
      <c r="A12">
        <v>38</v>
      </c>
      <c r="B12" s="5">
        <f t="shared" ca="1" si="28"/>
        <v>0.99260865976322388</v>
      </c>
      <c r="C12" s="5">
        <f ca="1">INDEX($A$9:$A$12,RANK(B12,$B$9:$B$12))</f>
        <v>20</v>
      </c>
      <c r="D12" s="1"/>
      <c r="E12" s="10"/>
      <c r="F12" s="10"/>
      <c r="G12" s="10"/>
      <c r="H12" s="29">
        <f ca="1">INDEX($A$2:$A$3,RANK(B3,$B$2:$B$3))</f>
        <v>5</v>
      </c>
      <c r="I12" s="29">
        <f ca="1">INDEX($A$2:$A$3,RANK(B2,$B$2:$B$3))</f>
        <v>8</v>
      </c>
      <c r="J12" s="6">
        <f ca="1">INDEX($D$2:$D$5,RANK(E3,$E$2:$E$5))</f>
        <v>17</v>
      </c>
      <c r="K12" s="47">
        <f t="shared" ca="1" si="9"/>
        <v>23</v>
      </c>
      <c r="L12" s="52">
        <f ca="1">INDEX($A$9:$A$12,RANK(B10,$B$9:$B$12))</f>
        <v>32</v>
      </c>
      <c r="M12" s="56">
        <f ca="1">INDEX($A$14:$A$16,RANK(B14,$B$14:$B$16))</f>
        <v>55</v>
      </c>
      <c r="N12" s="7"/>
      <c r="O12" s="33">
        <v>10</v>
      </c>
      <c r="P12" s="64">
        <v>5</v>
      </c>
      <c r="Q12" s="38">
        <f t="shared" ca="1" si="11"/>
        <v>5</v>
      </c>
      <c r="R12" s="38">
        <f t="shared" ca="1" si="12"/>
        <v>8</v>
      </c>
      <c r="S12" s="38">
        <f t="shared" ca="1" si="13"/>
        <v>17</v>
      </c>
      <c r="T12" s="38">
        <f t="shared" ca="1" si="14"/>
        <v>23</v>
      </c>
      <c r="U12" s="38">
        <f t="shared" ca="1" si="15"/>
        <v>32</v>
      </c>
      <c r="V12" s="38">
        <f t="shared" ca="1" si="16"/>
        <v>55</v>
      </c>
      <c r="W12" s="43">
        <f t="shared" ca="1" si="5"/>
        <v>0</v>
      </c>
      <c r="X12" s="44">
        <f t="shared" ca="1" si="17"/>
        <v>0</v>
      </c>
      <c r="Y12" s="44">
        <f t="shared" ca="1" si="18"/>
        <v>0</v>
      </c>
      <c r="Z12" s="44">
        <f t="shared" ca="1" si="19"/>
        <v>0</v>
      </c>
      <c r="AA12" s="45">
        <f t="shared" ca="1" si="20"/>
        <v>0</v>
      </c>
      <c r="AB12" s="35"/>
      <c r="AD12" s="57">
        <v>42347</v>
      </c>
      <c r="AE12" s="9">
        <v>4</v>
      </c>
      <c r="AF12" s="9">
        <v>5</v>
      </c>
      <c r="AG12" s="9">
        <v>12</v>
      </c>
      <c r="AH12" s="9">
        <v>21</v>
      </c>
      <c r="AI12" s="60">
        <v>32</v>
      </c>
      <c r="AJ12" s="9">
        <v>41</v>
      </c>
      <c r="AL12" s="1">
        <v>11</v>
      </c>
      <c r="AM12" s="5">
        <f t="shared" ca="1" si="6"/>
        <v>0.79834424262969184</v>
      </c>
      <c r="AN12" s="5">
        <f t="shared" ca="1" si="2"/>
        <v>13</v>
      </c>
    </row>
    <row r="13" spans="1:46" ht="15.75" thickTop="1" x14ac:dyDescent="0.25">
      <c r="E13" s="10"/>
      <c r="F13" s="10"/>
      <c r="P13"/>
      <c r="AD13" s="57">
        <v>42350</v>
      </c>
      <c r="AE13" s="9">
        <v>9</v>
      </c>
      <c r="AF13" s="9">
        <v>10</v>
      </c>
      <c r="AG13" s="9">
        <v>11</v>
      </c>
      <c r="AH13" s="9">
        <v>19</v>
      </c>
      <c r="AI13" s="60">
        <v>41</v>
      </c>
      <c r="AJ13" s="9">
        <v>58</v>
      </c>
      <c r="AL13">
        <v>12</v>
      </c>
      <c r="AM13" s="5">
        <f t="shared" ca="1" si="6"/>
        <v>6.8852173466666833E-2</v>
      </c>
      <c r="AN13" s="5">
        <f t="shared" ca="1" si="2"/>
        <v>53</v>
      </c>
    </row>
    <row r="14" spans="1:46" x14ac:dyDescent="0.25">
      <c r="A14">
        <v>55</v>
      </c>
      <c r="B14" s="5">
        <f ca="1">RAND()</f>
        <v>0.89462393042156441</v>
      </c>
      <c r="C14" s="5">
        <f ca="1">INDEX($A$14:$A$16,RANK(B14,$B$14:$B$16))</f>
        <v>55</v>
      </c>
      <c r="H14" s="1"/>
      <c r="P14"/>
      <c r="Q14" s="9">
        <f>IFERROR(VLOOKUP($AD$1,$AD$2:AI98,2,0),"")</f>
        <v>1</v>
      </c>
      <c r="R14" s="9">
        <f>IFERROR(VLOOKUP($AD$1,$AD$2:AJ98,3,0),"")</f>
        <v>10</v>
      </c>
      <c r="S14" s="9">
        <f>IFERROR(VLOOKUP($AD$1,$AD$2:AK98,4,0),"")</f>
        <v>13</v>
      </c>
      <c r="T14" s="9">
        <f>IFERROR(VLOOKUP($AD$1,$AD$2:AL98,5,0),"")</f>
        <v>26</v>
      </c>
      <c r="U14" s="9">
        <f>IFERROR(VLOOKUP($AD$1,$AD$2:AM98,6,0),"")</f>
        <v>33</v>
      </c>
      <c r="V14" s="9">
        <f>IFERROR(VLOOKUP($AD$1,$AD$2:AN98,7,0),"")</f>
        <v>53</v>
      </c>
      <c r="AD14" s="57">
        <v>42354</v>
      </c>
      <c r="AE14" s="9">
        <v>15</v>
      </c>
      <c r="AF14" s="9">
        <v>16</v>
      </c>
      <c r="AG14" s="9">
        <v>23</v>
      </c>
      <c r="AH14" s="9">
        <v>30</v>
      </c>
      <c r="AI14" s="60">
        <v>43</v>
      </c>
      <c r="AJ14" s="9">
        <v>54</v>
      </c>
      <c r="AL14" s="1">
        <v>13</v>
      </c>
      <c r="AM14" s="5">
        <f t="shared" ca="1" si="6"/>
        <v>0.6725672741415758</v>
      </c>
      <c r="AN14" s="5">
        <f t="shared" ca="1" si="2"/>
        <v>21</v>
      </c>
    </row>
    <row r="15" spans="1:46" x14ac:dyDescent="0.25">
      <c r="A15">
        <v>53</v>
      </c>
      <c r="B15" s="5">
        <f ca="1">RAND()</f>
        <v>0.32905500661560982</v>
      </c>
      <c r="C15" s="5">
        <f ca="1">INDEX($A$14:$A$16,RANK(B15,$B$14:$B$16))</f>
        <v>58</v>
      </c>
      <c r="D15" s="1"/>
      <c r="E15" s="10"/>
      <c r="F15" s="10"/>
      <c r="H15" s="1"/>
      <c r="L15" t="s">
        <v>27</v>
      </c>
      <c r="P15"/>
      <c r="AD15" s="57">
        <v>42357</v>
      </c>
      <c r="AE15" s="9">
        <v>4</v>
      </c>
      <c r="AF15" s="9">
        <v>17</v>
      </c>
      <c r="AG15" s="9">
        <v>18</v>
      </c>
      <c r="AH15" s="9">
        <v>31</v>
      </c>
      <c r="AI15" s="60">
        <v>34</v>
      </c>
      <c r="AJ15" s="9">
        <v>58</v>
      </c>
      <c r="AL15">
        <v>14</v>
      </c>
      <c r="AM15" s="5">
        <f t="shared" ca="1" si="6"/>
        <v>0.92232731032514415</v>
      </c>
      <c r="AN15" s="5">
        <f t="shared" ca="1" si="2"/>
        <v>4</v>
      </c>
    </row>
    <row r="16" spans="1:46" x14ac:dyDescent="0.25">
      <c r="A16">
        <v>58</v>
      </c>
      <c r="B16" s="5">
        <f ca="1">RAND()</f>
        <v>0.75878011475660878</v>
      </c>
      <c r="C16" s="5">
        <f ca="1">INDEX($A$14:$A$16,RANK(B16,$B$14:$B$16))</f>
        <v>53</v>
      </c>
      <c r="E16" s="10"/>
      <c r="F16" s="10"/>
      <c r="G16" s="10"/>
      <c r="P16"/>
      <c r="Q16" s="9">
        <f ca="1">LARGE($AO$2:$AT$2,COLUMNS($AO$1:$AT$1))</f>
        <v>16</v>
      </c>
      <c r="R16" s="9">
        <f ca="1">LARGE($AO$2:$AT$2,COLUMNS($AO$1:$AS$1))</f>
        <v>18</v>
      </c>
      <c r="S16" s="9">
        <f ca="1">LARGE($AO$2:$AT$2,COLUMNS($AO$1:$AR$1))</f>
        <v>24</v>
      </c>
      <c r="T16" s="9">
        <f ca="1">LARGE($AO$2:$AT$2,COLUMNS($AO$1:$AQ$1))</f>
        <v>31</v>
      </c>
      <c r="U16" s="9">
        <f ca="1">LARGE($AO$2:$AT$2,COLUMNS($AO$1:$AP$1))</f>
        <v>33</v>
      </c>
      <c r="V16" s="9">
        <f ca="1">LARGE($AO$2:$AT$2,COLUMNS($AO$1))</f>
        <v>45</v>
      </c>
      <c r="AD16" s="57">
        <v>42361</v>
      </c>
      <c r="AE16" s="9">
        <v>3</v>
      </c>
      <c r="AF16" s="9">
        <v>5</v>
      </c>
      <c r="AG16" s="9">
        <v>8</v>
      </c>
      <c r="AH16" s="9">
        <v>13</v>
      </c>
      <c r="AI16" s="60">
        <v>47</v>
      </c>
      <c r="AJ16" s="9">
        <v>55</v>
      </c>
      <c r="AL16" s="1">
        <v>15</v>
      </c>
      <c r="AM16" s="5">
        <f t="shared" ca="1" si="6"/>
        <v>0.29322425527532903</v>
      </c>
      <c r="AN16" s="5">
        <f t="shared" ca="1" si="2"/>
        <v>39</v>
      </c>
    </row>
    <row r="17" spans="1:40" x14ac:dyDescent="0.25">
      <c r="E17" s="10"/>
      <c r="F17" s="10"/>
      <c r="G17" s="10"/>
      <c r="P17"/>
      <c r="AD17" s="57">
        <v>42364</v>
      </c>
      <c r="AE17" s="9">
        <v>16</v>
      </c>
      <c r="AF17" s="9">
        <v>18</v>
      </c>
      <c r="AG17" s="9">
        <v>22</v>
      </c>
      <c r="AH17" s="9">
        <v>28</v>
      </c>
      <c r="AI17" s="60">
        <v>35</v>
      </c>
      <c r="AJ17" s="9">
        <v>46</v>
      </c>
      <c r="AL17">
        <v>16</v>
      </c>
      <c r="AM17" s="5">
        <f t="shared" ca="1" si="6"/>
        <v>0.26749548052142424</v>
      </c>
      <c r="AN17" s="5">
        <f t="shared" ca="1" si="2"/>
        <v>40</v>
      </c>
    </row>
    <row r="18" spans="1:40" x14ac:dyDescent="0.25">
      <c r="G18" s="10"/>
      <c r="P18"/>
      <c r="AD18" s="57">
        <v>42368</v>
      </c>
      <c r="AE18" s="9">
        <v>4</v>
      </c>
      <c r="AF18" s="9">
        <v>11</v>
      </c>
      <c r="AG18" s="9">
        <v>18</v>
      </c>
      <c r="AH18" s="9">
        <v>37</v>
      </c>
      <c r="AI18" s="60">
        <v>51</v>
      </c>
      <c r="AJ18" s="9">
        <v>59</v>
      </c>
      <c r="AL18" s="1">
        <v>17</v>
      </c>
      <c r="AM18" s="5">
        <f t="shared" ca="1" si="6"/>
        <v>0.87128731257375469</v>
      </c>
      <c r="AN18" s="5">
        <f t="shared" ca="1" si="2"/>
        <v>8</v>
      </c>
    </row>
    <row r="19" spans="1:40" ht="26.25" x14ac:dyDescent="0.7">
      <c r="A19" s="27"/>
      <c r="B19" s="27"/>
      <c r="C19" s="27"/>
      <c r="D19" s="27"/>
      <c r="E19" s="27"/>
      <c r="F19" s="27"/>
      <c r="G19" s="27"/>
      <c r="H19" s="46"/>
      <c r="I19" s="3"/>
      <c r="J19" s="3"/>
      <c r="K19" s="3"/>
      <c r="L19" s="3"/>
      <c r="M19" s="3"/>
      <c r="Q19" s="31"/>
      <c r="R19" s="31"/>
      <c r="S19" s="31"/>
      <c r="T19" s="31"/>
      <c r="U19" s="31"/>
      <c r="V19" s="31"/>
      <c r="X19" s="11"/>
      <c r="Y19" s="11"/>
      <c r="Z19" s="11"/>
      <c r="AA19" s="42"/>
      <c r="AB19" s="39"/>
      <c r="AD19" s="57">
        <v>42371</v>
      </c>
      <c r="AE19" s="9">
        <v>5</v>
      </c>
      <c r="AF19" s="9">
        <v>11</v>
      </c>
      <c r="AG19" s="9">
        <v>28</v>
      </c>
      <c r="AH19" s="9">
        <v>32</v>
      </c>
      <c r="AI19" s="60">
        <v>34</v>
      </c>
      <c r="AJ19" s="9">
        <v>35</v>
      </c>
      <c r="AL19">
        <v>18</v>
      </c>
      <c r="AM19" s="5">
        <f t="shared" ca="1" si="6"/>
        <v>0.21146124902942698</v>
      </c>
      <c r="AN19" s="5">
        <f t="shared" ca="1" si="2"/>
        <v>46</v>
      </c>
    </row>
    <row r="20" spans="1:40" ht="39" x14ac:dyDescent="0.7">
      <c r="A20" s="27" t="str">
        <f t="shared" ref="A20:G20" ca="1" si="32">A$1</f>
        <v>Include</v>
      </c>
      <c r="B20" s="27" t="str">
        <f t="shared" ca="1" si="32"/>
        <v>Formula</v>
      </c>
      <c r="C20" s="27" t="str">
        <f t="shared" ca="1" si="32"/>
        <v>Set</v>
      </c>
      <c r="D20" s="27" t="str">
        <f t="shared" ca="1" si="32"/>
        <v>Include</v>
      </c>
      <c r="E20" s="27" t="str">
        <f t="shared" ca="1" si="32"/>
        <v>Formula</v>
      </c>
      <c r="F20" s="27" t="str">
        <f t="shared" ca="1" si="32"/>
        <v>Set</v>
      </c>
      <c r="G20" s="27" t="str">
        <f t="shared" ca="1" si="32"/>
        <v>Ranges</v>
      </c>
      <c r="H20" s="46" t="s">
        <v>31</v>
      </c>
      <c r="I20" s="3"/>
      <c r="J20" s="3"/>
      <c r="K20" s="3"/>
      <c r="L20" s="3"/>
      <c r="M20" s="3"/>
      <c r="N20" t="s">
        <v>27</v>
      </c>
      <c r="Q20" s="59" t="s">
        <v>45</v>
      </c>
      <c r="R20" s="58" t="s">
        <v>55</v>
      </c>
      <c r="S20" s="61"/>
      <c r="T20" s="59" t="s">
        <v>56</v>
      </c>
      <c r="U20" s="59" t="s">
        <v>59</v>
      </c>
      <c r="V20" s="58" t="s">
        <v>60</v>
      </c>
      <c r="X20" s="11">
        <f ca="1">SUM(X22:X31)</f>
        <v>0</v>
      </c>
      <c r="Y20" s="11">
        <f ca="1">SUM(Y22:Y31)</f>
        <v>0</v>
      </c>
      <c r="Z20" s="11">
        <f ca="1">SUM(Z22:Z31)</f>
        <v>0</v>
      </c>
      <c r="AA20" s="42">
        <f ca="1">SUM(AA22:AA31)</f>
        <v>0</v>
      </c>
      <c r="AC20" s="8">
        <v>2</v>
      </c>
      <c r="AD20" s="57">
        <v>42375</v>
      </c>
      <c r="AE20" s="9">
        <v>21</v>
      </c>
      <c r="AF20" s="9">
        <v>22</v>
      </c>
      <c r="AG20" s="9">
        <v>29</v>
      </c>
      <c r="AH20" s="9">
        <v>32</v>
      </c>
      <c r="AI20" s="60">
        <v>39</v>
      </c>
      <c r="AJ20" s="9">
        <v>47</v>
      </c>
      <c r="AL20" s="1">
        <v>19</v>
      </c>
      <c r="AM20" s="5">
        <f t="shared" ca="1" si="6"/>
        <v>0.32016832084555524</v>
      </c>
      <c r="AN20" s="5">
        <f t="shared" ca="1" si="2"/>
        <v>38</v>
      </c>
    </row>
    <row r="21" spans="1:40" ht="17.25" x14ac:dyDescent="0.4">
      <c r="B21" s="5"/>
      <c r="C21" s="5"/>
      <c r="D21">
        <v>11</v>
      </c>
      <c r="E21" s="5">
        <f ca="1">RAND()</f>
        <v>0.97586343970064404</v>
      </c>
      <c r="F21" s="5">
        <f ca="1">INDEX($D$21:$D$23,RANK(E21,$E$21:$E$23))</f>
        <v>11</v>
      </c>
      <c r="G21" s="11">
        <v>3</v>
      </c>
      <c r="O21" s="3" t="s">
        <v>15</v>
      </c>
      <c r="P21" s="3" t="s">
        <v>16</v>
      </c>
      <c r="Q21" s="9">
        <f t="shared" ref="Q21:V21" si="33">Q2</f>
        <v>1</v>
      </c>
      <c r="R21" s="9">
        <f t="shared" si="33"/>
        <v>10</v>
      </c>
      <c r="S21" s="9">
        <f t="shared" si="33"/>
        <v>13</v>
      </c>
      <c r="T21" s="9">
        <f t="shared" si="33"/>
        <v>26</v>
      </c>
      <c r="U21" s="9">
        <f t="shared" si="33"/>
        <v>33</v>
      </c>
      <c r="V21" s="9">
        <f t="shared" si="33"/>
        <v>53</v>
      </c>
      <c r="W21" s="16" t="s">
        <v>3</v>
      </c>
      <c r="X21" s="12" t="s">
        <v>48</v>
      </c>
      <c r="Y21" s="12" t="s">
        <v>49</v>
      </c>
      <c r="Z21" s="12" t="s">
        <v>50</v>
      </c>
      <c r="AA21" s="17" t="s">
        <v>13</v>
      </c>
      <c r="AB21" s="14" t="s">
        <v>7</v>
      </c>
      <c r="AD21" s="57">
        <v>42378</v>
      </c>
      <c r="AE21" s="9">
        <v>1</v>
      </c>
      <c r="AF21" s="9">
        <v>10</v>
      </c>
      <c r="AG21" s="9">
        <v>13</v>
      </c>
      <c r="AH21" s="9">
        <v>26</v>
      </c>
      <c r="AI21" s="60">
        <v>33</v>
      </c>
      <c r="AJ21" s="9">
        <v>53</v>
      </c>
      <c r="AL21">
        <v>20</v>
      </c>
      <c r="AM21" s="5">
        <f t="shared" ca="1" si="6"/>
        <v>0.20179140058352329</v>
      </c>
      <c r="AN21" s="5">
        <f t="shared" ca="1" si="2"/>
        <v>48</v>
      </c>
    </row>
    <row r="22" spans="1:40" ht="24" hidden="1" outlineLevel="1" thickBot="1" x14ac:dyDescent="0.4">
      <c r="B22" s="5"/>
      <c r="C22" s="5"/>
      <c r="D22">
        <v>14</v>
      </c>
      <c r="E22" s="5">
        <f ca="1">RAND()</f>
        <v>0.52577896675566216</v>
      </c>
      <c r="F22" s="5">
        <f ca="1">INDEX($D$21:$D$23,RANK(E22,$E$21:$E$23))</f>
        <v>18</v>
      </c>
      <c r="G22" s="11">
        <v>5</v>
      </c>
      <c r="H22" s="68">
        <f ca="1">RANDBETWEEN($G$21,$G$22)</f>
        <v>3</v>
      </c>
      <c r="I22" s="69">
        <f ca="1">INDEX($D$21:$D$23,RANK(E21,$E$21:$E$23))</f>
        <v>11</v>
      </c>
      <c r="J22" s="69">
        <f ca="1">INDEX($D$21:$D$23,RANK(E22,$E$21:$E$23))</f>
        <v>18</v>
      </c>
      <c r="K22" s="70">
        <f ca="1">INDEX($A$29:$A$31,RANK(B29,$B$29:$B$31))</f>
        <v>37</v>
      </c>
      <c r="L22" s="71">
        <f ca="1">INDEX($D$28:$D$31,RANK(E28,$E$28:$E$31))</f>
        <v>34</v>
      </c>
      <c r="M22" s="72">
        <f ca="1">INDEX($A$33:$A$36,RANK(B33,$B$33:$B$36))</f>
        <v>58</v>
      </c>
      <c r="N22" s="7"/>
      <c r="O22" s="33">
        <v>1</v>
      </c>
      <c r="P22" s="34">
        <v>1</v>
      </c>
      <c r="Q22" s="38">
        <f ca="1">LARGE($H22:$M22,COLUMNS($H$2:$M$2))</f>
        <v>3</v>
      </c>
      <c r="R22" s="38">
        <f ca="1">LARGE($H22:$M22,COLUMNS($H$2:$L$2))</f>
        <v>11</v>
      </c>
      <c r="S22" s="38">
        <f ca="1">LARGE($H22:$M22,COLUMNS($H$2:$K$2))</f>
        <v>18</v>
      </c>
      <c r="T22" s="38">
        <f ca="1">LARGE($H22:$M22,COLUMNS($H$2:$J$2))</f>
        <v>34</v>
      </c>
      <c r="U22" s="38">
        <f ca="1">LARGE($H22:$M22,COLUMNS($H$2:$I$2))</f>
        <v>37</v>
      </c>
      <c r="V22" s="38">
        <f ca="1">LARGE($H22:$M22,COLUMNS($H$2))</f>
        <v>58</v>
      </c>
      <c r="W22" s="43">
        <f t="shared" ref="W22:W31" ca="1" si="34">COUNTIF($Q22:$U22,$Q$2)+COUNTIF($Q22:$U22,$R$2)+COUNTIF($Q22:$U22,$S$2)+COUNTIF($Q22:$U22,$T$2)+COUNTIF($Q22:$U22,$U$2)+COUNTIF($V22:$V22,$V$2)</f>
        <v>0</v>
      </c>
      <c r="X22" s="44">
        <f ca="1">COUNTIF($W22,"3")</f>
        <v>0</v>
      </c>
      <c r="Y22" s="44">
        <f ca="1">COUNTIF($W22,"4")</f>
        <v>0</v>
      </c>
      <c r="Z22" s="44">
        <f ca="1">COUNTIF($W22,"5")</f>
        <v>0</v>
      </c>
      <c r="AA22" s="45">
        <f ca="1">COUNTIF($W22,"6")</f>
        <v>0</v>
      </c>
      <c r="AB22" s="35">
        <f>'Take 5'!Z22</f>
        <v>0</v>
      </c>
      <c r="AD22" s="57">
        <v>42382</v>
      </c>
      <c r="AE22" s="9">
        <v>20</v>
      </c>
      <c r="AF22" s="9">
        <v>31</v>
      </c>
      <c r="AG22" s="9">
        <v>34</v>
      </c>
      <c r="AH22" s="9">
        <v>40</v>
      </c>
      <c r="AI22" s="60">
        <v>42</v>
      </c>
      <c r="AJ22" s="9">
        <v>54</v>
      </c>
      <c r="AL22" s="1">
        <v>21</v>
      </c>
      <c r="AM22" s="5">
        <f t="shared" ca="1" si="6"/>
        <v>0.55177373731881962</v>
      </c>
      <c r="AN22" s="5">
        <f t="shared" ca="1" si="2"/>
        <v>27</v>
      </c>
    </row>
    <row r="23" spans="1:40" ht="24.75" hidden="1" outlineLevel="1" thickTop="1" thickBot="1" x14ac:dyDescent="0.4">
      <c r="B23" s="5"/>
      <c r="C23" s="5"/>
      <c r="D23">
        <v>18</v>
      </c>
      <c r="E23" s="5">
        <f ca="1">RAND()</f>
        <v>0.88609845231369855</v>
      </c>
      <c r="F23" s="5">
        <f ca="1">INDEX($D$21:$D$23,RANK(E23,$E$21:$E$23))</f>
        <v>14</v>
      </c>
      <c r="H23" s="68">
        <f t="shared" ref="H23:H31" ca="1" si="35">RANDBETWEEN($G$21,$G$22)</f>
        <v>4</v>
      </c>
      <c r="I23" s="69">
        <f t="shared" ref="I23:I24" ca="1" si="36">INDEX($D$21:$D$23,RANK(E22,$E$21:$E$23))</f>
        <v>18</v>
      </c>
      <c r="J23" s="69">
        <f t="shared" ref="J23" ca="1" si="37">INDEX($D$21:$D$23,RANK(E23,$E$21:$E$23))</f>
        <v>14</v>
      </c>
      <c r="K23" s="70">
        <f t="shared" ref="K23:K24" ca="1" si="38">INDEX($A$29:$A$31,RANK(B30,$B$29:$B$31))</f>
        <v>32</v>
      </c>
      <c r="L23" s="71">
        <f t="shared" ref="L23:L25" ca="1" si="39">INDEX($D$28:$D$31,RANK(E29,$E$28:$E$31))</f>
        <v>38</v>
      </c>
      <c r="M23" s="72">
        <f t="shared" ref="M23:M25" ca="1" si="40">INDEX($A$33:$A$36,RANK(B34,$B$33:$B$36))</f>
        <v>55</v>
      </c>
      <c r="N23" s="7"/>
      <c r="O23" s="33">
        <v>2</v>
      </c>
      <c r="P23" s="34">
        <v>2</v>
      </c>
      <c r="Q23" s="38">
        <f t="shared" ref="Q23:Q31" ca="1" si="41">LARGE($H23:$M23,COLUMNS($H$2:$M$2))</f>
        <v>4</v>
      </c>
      <c r="R23" s="38">
        <f t="shared" ref="R23:R31" ca="1" si="42">LARGE($H23:$M23,COLUMNS($H$2:$L$2))</f>
        <v>14</v>
      </c>
      <c r="S23" s="38">
        <f t="shared" ref="S23:S31" ca="1" si="43">LARGE($H23:$M23,COLUMNS($H$2:$K$2))</f>
        <v>18</v>
      </c>
      <c r="T23" s="38">
        <f t="shared" ref="T23:T31" ca="1" si="44">LARGE($H23:$M23,COLUMNS($H$2:$J$2))</f>
        <v>32</v>
      </c>
      <c r="U23" s="38">
        <f t="shared" ref="U23:U31" ca="1" si="45">LARGE($H23:$M23,COLUMNS($H$2:$I$2))</f>
        <v>38</v>
      </c>
      <c r="V23" s="38">
        <f t="shared" ref="V23:V31" ca="1" si="46">LARGE($H23:$M23,COLUMNS($H$2))</f>
        <v>55</v>
      </c>
      <c r="W23" s="43">
        <f t="shared" ca="1" si="34"/>
        <v>0</v>
      </c>
      <c r="X23" s="44">
        <f t="shared" ref="X23:X31" ca="1" si="47">COUNTIF($W23,"3")</f>
        <v>0</v>
      </c>
      <c r="Y23" s="44">
        <f t="shared" ref="Y23:Y31" ca="1" si="48">COUNTIF($W23,"4")</f>
        <v>0</v>
      </c>
      <c r="Z23" s="44">
        <f t="shared" ref="Z23:Z31" ca="1" si="49">COUNTIF($W23,"5")</f>
        <v>0</v>
      </c>
      <c r="AA23" s="45">
        <f t="shared" ref="AA23:AA31" ca="1" si="50">COUNTIF($W23,"6")</f>
        <v>0</v>
      </c>
      <c r="AB23" s="35"/>
      <c r="AD23" s="57">
        <v>42386</v>
      </c>
      <c r="AE23" s="9">
        <v>9</v>
      </c>
      <c r="AF23" s="9">
        <v>23</v>
      </c>
      <c r="AG23" s="9">
        <v>39</v>
      </c>
      <c r="AH23" s="9">
        <v>41</v>
      </c>
      <c r="AI23" s="9">
        <v>48</v>
      </c>
      <c r="AJ23" s="9">
        <v>52</v>
      </c>
      <c r="AL23">
        <v>22</v>
      </c>
      <c r="AM23" s="5">
        <f t="shared" ca="1" si="6"/>
        <v>0.56538318024432754</v>
      </c>
      <c r="AN23" s="5">
        <f t="shared" ca="1" si="2"/>
        <v>26</v>
      </c>
    </row>
    <row r="24" spans="1:40" ht="24.75" hidden="1" outlineLevel="1" thickTop="1" thickBot="1" x14ac:dyDescent="0.4">
      <c r="B24" s="5"/>
      <c r="C24" s="5"/>
      <c r="H24" s="68">
        <f t="shared" ca="1" si="35"/>
        <v>5</v>
      </c>
      <c r="I24" s="69">
        <f t="shared" ca="1" si="36"/>
        <v>14</v>
      </c>
      <c r="J24" s="69">
        <f ca="1">INDEX($D$21:$D$23,RANK(E21,$E$21:$E$23))</f>
        <v>11</v>
      </c>
      <c r="K24" s="70">
        <f t="shared" ca="1" si="38"/>
        <v>26</v>
      </c>
      <c r="L24" s="71">
        <f t="shared" ca="1" si="39"/>
        <v>51</v>
      </c>
      <c r="M24" s="72">
        <f t="shared" ca="1" si="40"/>
        <v>59</v>
      </c>
      <c r="N24" s="7"/>
      <c r="O24" s="33">
        <v>3</v>
      </c>
      <c r="P24" s="34">
        <v>3</v>
      </c>
      <c r="Q24" s="38">
        <f t="shared" ca="1" si="41"/>
        <v>5</v>
      </c>
      <c r="R24" s="38">
        <f t="shared" ca="1" si="42"/>
        <v>11</v>
      </c>
      <c r="S24" s="38">
        <f t="shared" ca="1" si="43"/>
        <v>14</v>
      </c>
      <c r="T24" s="38">
        <f t="shared" ca="1" si="44"/>
        <v>26</v>
      </c>
      <c r="U24" s="38">
        <f t="shared" ca="1" si="45"/>
        <v>51</v>
      </c>
      <c r="V24" s="38">
        <f t="shared" ca="1" si="46"/>
        <v>59</v>
      </c>
      <c r="W24" s="43">
        <f t="shared" ca="1" si="34"/>
        <v>1</v>
      </c>
      <c r="X24" s="44">
        <f t="shared" ca="1" si="47"/>
        <v>0</v>
      </c>
      <c r="Y24" s="44">
        <f t="shared" ca="1" si="48"/>
        <v>0</v>
      </c>
      <c r="Z24" s="44">
        <f t="shared" ca="1" si="49"/>
        <v>0</v>
      </c>
      <c r="AA24" s="45">
        <f t="shared" ca="1" si="50"/>
        <v>0</v>
      </c>
      <c r="AB24" s="35"/>
      <c r="AD24" s="57">
        <v>42390</v>
      </c>
      <c r="AE24" s="9"/>
      <c r="AF24" s="9"/>
      <c r="AG24" s="9"/>
      <c r="AH24" s="9"/>
      <c r="AI24" s="9"/>
      <c r="AJ24" s="9"/>
      <c r="AL24" s="1">
        <v>23</v>
      </c>
      <c r="AM24" s="5">
        <f t="shared" ca="1" si="6"/>
        <v>0.23961446180607626</v>
      </c>
      <c r="AN24" s="5">
        <f t="shared" ca="1" si="2"/>
        <v>43</v>
      </c>
    </row>
    <row r="25" spans="1:40" ht="24.75" hidden="1" outlineLevel="1" thickTop="1" thickBot="1" x14ac:dyDescent="0.4">
      <c r="B25" s="5"/>
      <c r="C25" s="5"/>
      <c r="H25" s="68">
        <f t="shared" ca="1" si="35"/>
        <v>3</v>
      </c>
      <c r="I25" s="69">
        <f ca="1">INDEX($D$21:$D$23,RANK(E21,$E$21:$E$23))</f>
        <v>11</v>
      </c>
      <c r="J25" s="69">
        <f t="shared" ref="J25:J26" ca="1" si="51">INDEX($D$21:$D$23,RANK(E22,$E$21:$E$23))</f>
        <v>18</v>
      </c>
      <c r="K25" s="70">
        <f ca="1">INDEX($A$29:$A$31,RANK(B29,$B$29:$B$31))</f>
        <v>37</v>
      </c>
      <c r="L25" s="71">
        <f t="shared" ca="1" si="39"/>
        <v>37</v>
      </c>
      <c r="M25" s="72">
        <f t="shared" ca="1" si="40"/>
        <v>53</v>
      </c>
      <c r="N25" s="7"/>
      <c r="O25" s="33">
        <v>4</v>
      </c>
      <c r="P25" s="34">
        <v>4</v>
      </c>
      <c r="Q25" s="38">
        <f t="shared" ca="1" si="41"/>
        <v>3</v>
      </c>
      <c r="R25" s="38">
        <f t="shared" ca="1" si="42"/>
        <v>11</v>
      </c>
      <c r="S25" s="38">
        <f t="shared" ca="1" si="43"/>
        <v>18</v>
      </c>
      <c r="T25" s="38">
        <f t="shared" ca="1" si="44"/>
        <v>37</v>
      </c>
      <c r="U25" s="38">
        <f t="shared" ca="1" si="45"/>
        <v>37</v>
      </c>
      <c r="V25" s="38">
        <f t="shared" ca="1" si="46"/>
        <v>53</v>
      </c>
      <c r="W25" s="43">
        <f t="shared" ca="1" si="34"/>
        <v>1</v>
      </c>
      <c r="X25" s="44">
        <f t="shared" ca="1" si="47"/>
        <v>0</v>
      </c>
      <c r="Y25" s="44">
        <f t="shared" ca="1" si="48"/>
        <v>0</v>
      </c>
      <c r="Z25" s="44">
        <f t="shared" ca="1" si="49"/>
        <v>0</v>
      </c>
      <c r="AA25" s="45">
        <f t="shared" ca="1" si="50"/>
        <v>0</v>
      </c>
      <c r="AB25" s="35"/>
      <c r="AD25" s="57">
        <v>42394</v>
      </c>
      <c r="AE25" s="9"/>
      <c r="AF25" s="9"/>
      <c r="AG25" s="9"/>
      <c r="AH25" s="9"/>
      <c r="AI25" s="9"/>
      <c r="AJ25" s="9"/>
      <c r="AL25">
        <v>24</v>
      </c>
      <c r="AM25" s="5">
        <f t="shared" ca="1" si="6"/>
        <v>0.890935371235548</v>
      </c>
      <c r="AN25" s="5">
        <f t="shared" ca="1" si="2"/>
        <v>5</v>
      </c>
    </row>
    <row r="26" spans="1:40" ht="24.75" hidden="1" outlineLevel="1" thickTop="1" thickBot="1" x14ac:dyDescent="0.4">
      <c r="B26" s="5"/>
      <c r="C26" s="5"/>
      <c r="H26" s="68">
        <f t="shared" ca="1" si="35"/>
        <v>3</v>
      </c>
      <c r="I26" s="69">
        <f t="shared" ref="I26:I27" ca="1" si="52">INDEX($D$21:$D$23,RANK(E22,$E$21:$E$23))</f>
        <v>18</v>
      </c>
      <c r="J26" s="69">
        <f t="shared" ca="1" si="51"/>
        <v>14</v>
      </c>
      <c r="K26" s="70">
        <f t="shared" ref="K26:K27" ca="1" si="53">INDEX($A$29:$A$31,RANK(B30,$B$29:$B$31))</f>
        <v>32</v>
      </c>
      <c r="L26" s="71">
        <f ca="1">INDEX($D$28:$D$31,RANK(E28,$E$28:$E$31))</f>
        <v>34</v>
      </c>
      <c r="M26" s="72">
        <f ca="1">INDEX($A$33:$A$36,RANK(B33,$B$33:$B$36))</f>
        <v>58</v>
      </c>
      <c r="N26" s="7"/>
      <c r="O26" s="33">
        <v>5</v>
      </c>
      <c r="P26" s="34">
        <v>5</v>
      </c>
      <c r="Q26" s="38">
        <f t="shared" ca="1" si="41"/>
        <v>3</v>
      </c>
      <c r="R26" s="38">
        <f t="shared" ca="1" si="42"/>
        <v>14</v>
      </c>
      <c r="S26" s="38">
        <f t="shared" ca="1" si="43"/>
        <v>18</v>
      </c>
      <c r="T26" s="38">
        <f t="shared" ca="1" si="44"/>
        <v>32</v>
      </c>
      <c r="U26" s="38">
        <f t="shared" ca="1" si="45"/>
        <v>34</v>
      </c>
      <c r="V26" s="38">
        <f t="shared" ca="1" si="46"/>
        <v>58</v>
      </c>
      <c r="W26" s="43">
        <f t="shared" ca="1" si="34"/>
        <v>0</v>
      </c>
      <c r="X26" s="44">
        <f t="shared" ca="1" si="47"/>
        <v>0</v>
      </c>
      <c r="Y26" s="44">
        <f t="shared" ca="1" si="48"/>
        <v>0</v>
      </c>
      <c r="Z26" s="44">
        <f t="shared" ca="1" si="49"/>
        <v>0</v>
      </c>
      <c r="AA26" s="45">
        <f t="shared" ca="1" si="50"/>
        <v>0</v>
      </c>
      <c r="AB26" s="35"/>
      <c r="AD26" s="57">
        <v>42398</v>
      </c>
      <c r="AE26" s="9"/>
      <c r="AF26" s="9"/>
      <c r="AG26" s="9"/>
      <c r="AH26" s="9"/>
      <c r="AI26" s="9"/>
      <c r="AJ26" s="9"/>
      <c r="AL26" s="1">
        <v>25</v>
      </c>
      <c r="AM26" s="5">
        <f t="shared" ca="1" si="6"/>
        <v>0.35516707373651213</v>
      </c>
      <c r="AN26" s="5">
        <f t="shared" ca="1" si="2"/>
        <v>36</v>
      </c>
    </row>
    <row r="27" spans="1:40" ht="24.75" hidden="1" outlineLevel="1" thickTop="1" thickBot="1" x14ac:dyDescent="0.4">
      <c r="H27" s="68">
        <f t="shared" ca="1" si="35"/>
        <v>3</v>
      </c>
      <c r="I27" s="69">
        <f t="shared" ca="1" si="52"/>
        <v>14</v>
      </c>
      <c r="J27" s="69">
        <f ca="1">INDEX($D$21:$D$23,RANK(E21,$E$21:$E$23))</f>
        <v>11</v>
      </c>
      <c r="K27" s="70">
        <f t="shared" ca="1" si="53"/>
        <v>26</v>
      </c>
      <c r="L27" s="71">
        <f t="shared" ref="L27:L29" ca="1" si="54">INDEX($D$28:$D$31,RANK(E29,$E$28:$E$31))</f>
        <v>38</v>
      </c>
      <c r="M27" s="72">
        <f t="shared" ref="M27:M29" ca="1" si="55">INDEX($A$33:$A$36,RANK(B34,$B$33:$B$36))</f>
        <v>55</v>
      </c>
      <c r="N27" s="7"/>
      <c r="O27" s="33">
        <v>6</v>
      </c>
      <c r="P27" s="34">
        <v>6</v>
      </c>
      <c r="Q27" s="38">
        <f t="shared" ca="1" si="41"/>
        <v>3</v>
      </c>
      <c r="R27" s="38">
        <f t="shared" ca="1" si="42"/>
        <v>11</v>
      </c>
      <c r="S27" s="38">
        <f t="shared" ca="1" si="43"/>
        <v>14</v>
      </c>
      <c r="T27" s="38">
        <f t="shared" ca="1" si="44"/>
        <v>26</v>
      </c>
      <c r="U27" s="38">
        <f t="shared" ca="1" si="45"/>
        <v>38</v>
      </c>
      <c r="V27" s="38">
        <f t="shared" ca="1" si="46"/>
        <v>55</v>
      </c>
      <c r="W27" s="43">
        <f t="shared" ca="1" si="34"/>
        <v>1</v>
      </c>
      <c r="X27" s="44">
        <f t="shared" ca="1" si="47"/>
        <v>0</v>
      </c>
      <c r="Y27" s="44">
        <f t="shared" ca="1" si="48"/>
        <v>0</v>
      </c>
      <c r="Z27" s="44">
        <f t="shared" ca="1" si="49"/>
        <v>0</v>
      </c>
      <c r="AA27" s="45">
        <f t="shared" ca="1" si="50"/>
        <v>0</v>
      </c>
      <c r="AB27" s="35"/>
      <c r="AD27" s="57">
        <v>42402</v>
      </c>
      <c r="AE27" s="9"/>
      <c r="AF27" s="9"/>
      <c r="AH27" s="9"/>
      <c r="AI27" s="9"/>
      <c r="AJ27" s="9"/>
      <c r="AL27">
        <v>26</v>
      </c>
      <c r="AM27" s="5">
        <f t="shared" ca="1" si="6"/>
        <v>0.24892507229526661</v>
      </c>
      <c r="AN27" s="5">
        <f t="shared" ca="1" si="2"/>
        <v>41</v>
      </c>
    </row>
    <row r="28" spans="1:40" ht="24.75" hidden="1" outlineLevel="1" thickTop="1" thickBot="1" x14ac:dyDescent="0.4">
      <c r="A28">
        <v>23</v>
      </c>
      <c r="B28" s="5">
        <f ca="1">RAND()</f>
        <v>0.34455539273488844</v>
      </c>
      <c r="C28" s="5">
        <f ca="1">INDEX($A$28:$A$31,RANK(B28,$B$28:$B$31))</f>
        <v>26</v>
      </c>
      <c r="D28" s="1">
        <v>34</v>
      </c>
      <c r="E28" s="5">
        <f ca="1">RAND()</f>
        <v>0.80619758002803721</v>
      </c>
      <c r="F28" s="5">
        <f ca="1">INDEX($D$28:$D$31,RANK(E28,$E$28:$E$31))</f>
        <v>34</v>
      </c>
      <c r="H28" s="68">
        <f t="shared" ca="1" si="35"/>
        <v>5</v>
      </c>
      <c r="I28" s="69">
        <f ca="1">INDEX($D$21:$D$23,RANK(E21,$E$21:$E$23))</f>
        <v>11</v>
      </c>
      <c r="J28" s="69">
        <f t="shared" ref="J28:J29" ca="1" si="56">INDEX($D$21:$D$23,RANK(E22,$E$21:$E$23))</f>
        <v>18</v>
      </c>
      <c r="K28" s="70">
        <f ca="1">INDEX($A$29:$A$31,RANK(B29,$B$29:$B$31))</f>
        <v>37</v>
      </c>
      <c r="L28" s="71">
        <f t="shared" ca="1" si="54"/>
        <v>51</v>
      </c>
      <c r="M28" s="72">
        <f t="shared" ca="1" si="55"/>
        <v>59</v>
      </c>
      <c r="N28" s="7"/>
      <c r="O28" s="33">
        <v>7</v>
      </c>
      <c r="P28" s="34">
        <v>7</v>
      </c>
      <c r="Q28" s="38">
        <f t="shared" ca="1" si="41"/>
        <v>5</v>
      </c>
      <c r="R28" s="38">
        <f t="shared" ca="1" si="42"/>
        <v>11</v>
      </c>
      <c r="S28" s="38">
        <f t="shared" ca="1" si="43"/>
        <v>18</v>
      </c>
      <c r="T28" s="38">
        <f t="shared" ca="1" si="44"/>
        <v>37</v>
      </c>
      <c r="U28" s="38">
        <f t="shared" ca="1" si="45"/>
        <v>51</v>
      </c>
      <c r="V28" s="38">
        <f t="shared" ca="1" si="46"/>
        <v>59</v>
      </c>
      <c r="W28" s="43">
        <f t="shared" ca="1" si="34"/>
        <v>0</v>
      </c>
      <c r="X28" s="44">
        <f t="shared" ca="1" si="47"/>
        <v>0</v>
      </c>
      <c r="Y28" s="44">
        <f t="shared" ca="1" si="48"/>
        <v>0</v>
      </c>
      <c r="Z28" s="44">
        <f t="shared" ca="1" si="49"/>
        <v>0</v>
      </c>
      <c r="AA28" s="45">
        <f t="shared" ca="1" si="50"/>
        <v>0</v>
      </c>
      <c r="AB28" s="35"/>
      <c r="AD28" s="57">
        <v>42406</v>
      </c>
      <c r="AE28" s="9"/>
      <c r="AF28" s="9"/>
      <c r="AH28" s="9"/>
      <c r="AI28" s="9"/>
      <c r="AJ28" s="9"/>
      <c r="AL28" s="1">
        <v>27</v>
      </c>
      <c r="AM28" s="5">
        <f t="shared" ca="1" si="6"/>
        <v>0.87451810948874908</v>
      </c>
      <c r="AN28" s="5">
        <f t="shared" ca="1" si="2"/>
        <v>7</v>
      </c>
    </row>
    <row r="29" spans="1:40" ht="24.75" hidden="1" outlineLevel="1" thickTop="1" thickBot="1" x14ac:dyDescent="0.4">
      <c r="A29">
        <v>26</v>
      </c>
      <c r="B29" s="5">
        <f t="shared" ref="B29:B31" ca="1" si="57">RAND()</f>
        <v>8.0730953633323388E-3</v>
      </c>
      <c r="C29" s="5">
        <f t="shared" ref="C29:C31" ca="1" si="58">INDEX($A$28:$A$31,RANK(B29,$B$28:$B$31))</f>
        <v>37</v>
      </c>
      <c r="D29">
        <v>37</v>
      </c>
      <c r="E29" s="5">
        <f ca="1">RAND()</f>
        <v>0.4219409082208555</v>
      </c>
      <c r="F29" s="5">
        <f t="shared" ref="F29:F31" ca="1" si="59">INDEX($D$28:$D$31,RANK(E29,$E$28:$E$31))</f>
        <v>38</v>
      </c>
      <c r="H29" s="68">
        <f t="shared" ca="1" si="35"/>
        <v>3</v>
      </c>
      <c r="I29" s="69">
        <f t="shared" ref="I29:I30" ca="1" si="60">INDEX($D$21:$D$23,RANK(E22,$E$21:$E$23))</f>
        <v>18</v>
      </c>
      <c r="J29" s="69">
        <f t="shared" ca="1" si="56"/>
        <v>14</v>
      </c>
      <c r="K29" s="70">
        <f t="shared" ref="K29:K30" ca="1" si="61">INDEX($A$29:$A$31,RANK(B30,$B$29:$B$31))</f>
        <v>32</v>
      </c>
      <c r="L29" s="71">
        <f t="shared" ca="1" si="54"/>
        <v>37</v>
      </c>
      <c r="M29" s="72">
        <f t="shared" ca="1" si="55"/>
        <v>53</v>
      </c>
      <c r="N29" s="7"/>
      <c r="O29" s="33">
        <v>8</v>
      </c>
      <c r="P29" s="34">
        <v>8</v>
      </c>
      <c r="Q29" s="38">
        <f t="shared" ca="1" si="41"/>
        <v>3</v>
      </c>
      <c r="R29" s="38">
        <f t="shared" ca="1" si="42"/>
        <v>14</v>
      </c>
      <c r="S29" s="38">
        <f t="shared" ca="1" si="43"/>
        <v>18</v>
      </c>
      <c r="T29" s="38">
        <f t="shared" ca="1" si="44"/>
        <v>32</v>
      </c>
      <c r="U29" s="38">
        <f t="shared" ca="1" si="45"/>
        <v>37</v>
      </c>
      <c r="V29" s="38">
        <f t="shared" ca="1" si="46"/>
        <v>53</v>
      </c>
      <c r="W29" s="43">
        <f t="shared" ca="1" si="34"/>
        <v>1</v>
      </c>
      <c r="X29" s="44">
        <f t="shared" ca="1" si="47"/>
        <v>0</v>
      </c>
      <c r="Y29" s="44">
        <f t="shared" ca="1" si="48"/>
        <v>0</v>
      </c>
      <c r="Z29" s="44">
        <f t="shared" ca="1" si="49"/>
        <v>0</v>
      </c>
      <c r="AA29" s="45">
        <f t="shared" ca="1" si="50"/>
        <v>0</v>
      </c>
      <c r="AB29" s="35"/>
      <c r="AD29" s="57">
        <v>42410</v>
      </c>
      <c r="AE29" s="9"/>
      <c r="AF29" s="9"/>
      <c r="AH29" s="9"/>
      <c r="AI29" s="9"/>
      <c r="AJ29" s="9"/>
      <c r="AL29">
        <v>28</v>
      </c>
      <c r="AM29" s="5">
        <f t="shared" ca="1" si="6"/>
        <v>0.68712220034452376</v>
      </c>
      <c r="AN29" s="5">
        <f t="shared" ca="1" si="2"/>
        <v>19</v>
      </c>
    </row>
    <row r="30" spans="1:40" ht="24.75" hidden="1" outlineLevel="1" thickTop="1" thickBot="1" x14ac:dyDescent="0.4">
      <c r="A30">
        <v>32</v>
      </c>
      <c r="B30" s="5">
        <f t="shared" ca="1" si="57"/>
        <v>0.20852692731161615</v>
      </c>
      <c r="C30" s="5">
        <f t="shared" ca="1" si="58"/>
        <v>32</v>
      </c>
      <c r="D30" s="1">
        <v>38</v>
      </c>
      <c r="E30" s="5">
        <f ca="1">RAND()</f>
        <v>0.19137027723773581</v>
      </c>
      <c r="F30" s="5">
        <f t="shared" ca="1" si="59"/>
        <v>51</v>
      </c>
      <c r="H30" s="68">
        <f t="shared" ca="1" si="35"/>
        <v>5</v>
      </c>
      <c r="I30" s="69">
        <f t="shared" ca="1" si="60"/>
        <v>14</v>
      </c>
      <c r="J30" s="69">
        <f ca="1">INDEX($D$21:$D$23,RANK(E21,$E$21:$E$23))</f>
        <v>11</v>
      </c>
      <c r="K30" s="70">
        <f t="shared" ca="1" si="61"/>
        <v>26</v>
      </c>
      <c r="L30" s="71">
        <f ca="1">INDEX($D$28:$D$31,RANK(E28,$E$28:$E$31))</f>
        <v>34</v>
      </c>
      <c r="M30" s="72">
        <f ca="1">INDEX($A$33:$A$36,RANK(B33,$B$33:$B$36))</f>
        <v>58</v>
      </c>
      <c r="N30" s="7"/>
      <c r="O30" s="33">
        <v>9</v>
      </c>
      <c r="P30" s="34">
        <v>9</v>
      </c>
      <c r="Q30" s="38">
        <f t="shared" ca="1" si="41"/>
        <v>5</v>
      </c>
      <c r="R30" s="38">
        <f t="shared" ca="1" si="42"/>
        <v>11</v>
      </c>
      <c r="S30" s="38">
        <f t="shared" ca="1" si="43"/>
        <v>14</v>
      </c>
      <c r="T30" s="38">
        <f t="shared" ca="1" si="44"/>
        <v>26</v>
      </c>
      <c r="U30" s="38">
        <f t="shared" ca="1" si="45"/>
        <v>34</v>
      </c>
      <c r="V30" s="38">
        <f t="shared" ca="1" si="46"/>
        <v>58</v>
      </c>
      <c r="W30" s="43">
        <f t="shared" ca="1" si="34"/>
        <v>1</v>
      </c>
      <c r="X30" s="44">
        <f t="shared" ca="1" si="47"/>
        <v>0</v>
      </c>
      <c r="Y30" s="44">
        <f t="shared" ca="1" si="48"/>
        <v>0</v>
      </c>
      <c r="Z30" s="44">
        <f t="shared" ca="1" si="49"/>
        <v>0</v>
      </c>
      <c r="AA30" s="45">
        <f t="shared" ca="1" si="50"/>
        <v>0</v>
      </c>
      <c r="AB30" s="35"/>
      <c r="AD30" s="57">
        <v>42414</v>
      </c>
      <c r="AE30" s="9"/>
      <c r="AF30" s="9"/>
      <c r="AH30" s="9"/>
      <c r="AI30" s="9"/>
      <c r="AJ30" s="9"/>
      <c r="AL30" s="1">
        <v>29</v>
      </c>
      <c r="AM30" s="5">
        <f t="shared" ca="1" si="6"/>
        <v>5.8281875966034513E-2</v>
      </c>
      <c r="AN30" s="5">
        <f t="shared" ca="1" si="2"/>
        <v>54</v>
      </c>
    </row>
    <row r="31" spans="1:40" ht="24.75" hidden="1" outlineLevel="1" thickTop="1" thickBot="1" x14ac:dyDescent="0.4">
      <c r="A31">
        <v>37</v>
      </c>
      <c r="B31" s="5">
        <f t="shared" ca="1" si="57"/>
        <v>0.93661518438532243</v>
      </c>
      <c r="C31" s="5">
        <f t="shared" ca="1" si="58"/>
        <v>23</v>
      </c>
      <c r="D31" s="1">
        <v>51</v>
      </c>
      <c r="E31" s="5">
        <f ca="1">RAND()</f>
        <v>0.60915645224845194</v>
      </c>
      <c r="F31" s="5">
        <f t="shared" ca="1" si="59"/>
        <v>37</v>
      </c>
      <c r="G31" s="10"/>
      <c r="H31" s="68">
        <f t="shared" ca="1" si="35"/>
        <v>4</v>
      </c>
      <c r="I31" s="69">
        <f ca="1">INDEX($D$21:$D$23,RANK(E21,$E$21:$E$23))</f>
        <v>11</v>
      </c>
      <c r="J31" s="69">
        <f ca="1">INDEX($D$21:$D$23,RANK(E22,$E$21:$E$23))</f>
        <v>18</v>
      </c>
      <c r="K31" s="70">
        <f ca="1">INDEX($A$29:$A$31,RANK(B29,$B$29:$B$31))</f>
        <v>37</v>
      </c>
      <c r="L31" s="71">
        <f ca="1">INDEX($D$28:$D$31,RANK(E29,$E$28:$E$31))</f>
        <v>38</v>
      </c>
      <c r="M31" s="72">
        <f ca="1">INDEX($A$33:$A$36,RANK(B34,$B$33:$B$36))</f>
        <v>55</v>
      </c>
      <c r="N31" s="7"/>
      <c r="O31" s="33">
        <v>10</v>
      </c>
      <c r="P31" s="34">
        <v>10</v>
      </c>
      <c r="Q31" s="38">
        <f t="shared" ca="1" si="41"/>
        <v>4</v>
      </c>
      <c r="R31" s="38">
        <f t="shared" ca="1" si="42"/>
        <v>11</v>
      </c>
      <c r="S31" s="38">
        <f t="shared" ca="1" si="43"/>
        <v>18</v>
      </c>
      <c r="T31" s="38">
        <f t="shared" ca="1" si="44"/>
        <v>37</v>
      </c>
      <c r="U31" s="38">
        <f t="shared" ca="1" si="45"/>
        <v>38</v>
      </c>
      <c r="V31" s="38">
        <f t="shared" ca="1" si="46"/>
        <v>55</v>
      </c>
      <c r="W31" s="43">
        <f t="shared" ca="1" si="34"/>
        <v>0</v>
      </c>
      <c r="X31" s="44">
        <f t="shared" ca="1" si="47"/>
        <v>0</v>
      </c>
      <c r="Y31" s="44">
        <f t="shared" ca="1" si="48"/>
        <v>0</v>
      </c>
      <c r="Z31" s="44">
        <f t="shared" ca="1" si="49"/>
        <v>0</v>
      </c>
      <c r="AA31" s="45">
        <f t="shared" ca="1" si="50"/>
        <v>0</v>
      </c>
      <c r="AB31" s="35"/>
      <c r="AD31" s="57">
        <v>42418</v>
      </c>
      <c r="AF31" s="9"/>
      <c r="AH31" s="9"/>
      <c r="AI31" s="9"/>
      <c r="AJ31" s="9"/>
      <c r="AL31">
        <v>30</v>
      </c>
      <c r="AM31" s="5">
        <f t="shared" ca="1" si="6"/>
        <v>7.4613814546037438E-2</v>
      </c>
      <c r="AN31" s="5">
        <f t="shared" ca="1" si="2"/>
        <v>52</v>
      </c>
    </row>
    <row r="32" spans="1:40" ht="15.75" hidden="1" outlineLevel="1" thickTop="1" x14ac:dyDescent="0.25">
      <c r="P32"/>
      <c r="AD32" s="57">
        <v>42422</v>
      </c>
      <c r="AF32" s="9"/>
      <c r="AH32" s="9"/>
      <c r="AI32" s="9"/>
      <c r="AJ32" s="9"/>
      <c r="AL32" s="1">
        <v>31</v>
      </c>
      <c r="AM32" s="5">
        <f t="shared" ca="1" si="6"/>
        <v>0.62144113593591999</v>
      </c>
      <c r="AN32" s="5">
        <f t="shared" ca="1" si="2"/>
        <v>25</v>
      </c>
    </row>
    <row r="33" spans="1:40" hidden="1" outlineLevel="1" x14ac:dyDescent="0.25">
      <c r="A33">
        <v>53</v>
      </c>
      <c r="B33" s="5">
        <f t="shared" ref="B33:B34" ca="1" si="62">RAND()</f>
        <v>0.4203580245412688</v>
      </c>
      <c r="C33" s="5">
        <f ca="1">INDEX($A$33:$A$36,RANK(B33,$B$33:$B$36))</f>
        <v>58</v>
      </c>
      <c r="H33" s="1"/>
      <c r="P33"/>
      <c r="AD33" s="57">
        <v>42426</v>
      </c>
      <c r="AF33" s="9"/>
      <c r="AH33" s="9"/>
      <c r="AI33" s="9"/>
      <c r="AJ33" s="9"/>
      <c r="AL33">
        <v>32</v>
      </c>
      <c r="AM33" s="5">
        <f t="shared" ca="1" si="6"/>
        <v>4.5493596928501967E-2</v>
      </c>
      <c r="AN33" s="5">
        <f t="shared" ca="1" si="2"/>
        <v>56</v>
      </c>
    </row>
    <row r="34" spans="1:40" hidden="1" outlineLevel="1" x14ac:dyDescent="0.25">
      <c r="A34">
        <v>55</v>
      </c>
      <c r="B34" s="5">
        <f t="shared" ca="1" si="62"/>
        <v>0.51249176108319527</v>
      </c>
      <c r="C34" s="5">
        <f ca="1">INDEX($A$33:$A$36,RANK(B34,$B$33:$B$36))</f>
        <v>55</v>
      </c>
      <c r="D34" s="1"/>
      <c r="E34" s="10"/>
      <c r="F34" s="10"/>
      <c r="H34" s="1"/>
      <c r="L34" t="s">
        <v>27</v>
      </c>
      <c r="P34"/>
      <c r="AD34" s="57">
        <v>42430</v>
      </c>
      <c r="AH34" s="9"/>
      <c r="AI34" s="9"/>
      <c r="AJ34" s="9"/>
      <c r="AL34" s="1">
        <v>33</v>
      </c>
      <c r="AM34" s="5">
        <f t="shared" ca="1" si="6"/>
        <v>0.48360018115952563</v>
      </c>
      <c r="AN34" s="5">
        <f t="shared" ref="AN34:AN60" ca="1" si="63">INDEX($AL$2:$AL$60,RANK(AM34,$AM$2:$AM$61))</f>
        <v>30</v>
      </c>
    </row>
    <row r="35" spans="1:40" hidden="1" outlineLevel="1" x14ac:dyDescent="0.25">
      <c r="A35">
        <v>58</v>
      </c>
      <c r="B35" s="5">
        <f ca="1">RAND()</f>
        <v>8.2391865363036221E-3</v>
      </c>
      <c r="C35" s="5">
        <f ca="1">INDEX($A$33:$A$36,RANK(B35,$B$33:$B$36))</f>
        <v>59</v>
      </c>
      <c r="E35" s="10"/>
      <c r="F35" s="10"/>
      <c r="G35" s="10"/>
      <c r="P35"/>
      <c r="AD35" s="57">
        <v>42434</v>
      </c>
      <c r="AH35" s="9"/>
      <c r="AI35" s="9"/>
      <c r="AJ35" s="9"/>
      <c r="AL35">
        <v>34</v>
      </c>
      <c r="AM35" s="5">
        <f t="shared" ca="1" si="6"/>
        <v>0.23443923463761551</v>
      </c>
      <c r="AN35" s="5">
        <f t="shared" ca="1" si="63"/>
        <v>44</v>
      </c>
    </row>
    <row r="36" spans="1:40" hidden="1" outlineLevel="1" x14ac:dyDescent="0.25">
      <c r="A36">
        <v>59</v>
      </c>
      <c r="B36" s="5">
        <f ca="1">RAND()</f>
        <v>0.71197555899001352</v>
      </c>
      <c r="C36" s="5">
        <f ca="1">INDEX($A$33:$A$36,RANK(B36,$B$33:$B$36))</f>
        <v>53</v>
      </c>
      <c r="E36" s="10"/>
      <c r="F36" s="10"/>
      <c r="G36" s="10"/>
      <c r="P36"/>
      <c r="AD36" s="57">
        <v>42438</v>
      </c>
      <c r="AH36" s="9"/>
      <c r="AI36" s="9"/>
      <c r="AJ36" s="9"/>
      <c r="AL36" s="1">
        <v>35</v>
      </c>
      <c r="AM36" s="5">
        <f t="shared" ca="1" si="6"/>
        <v>4.3159326334751058E-2</v>
      </c>
      <c r="AN36" s="5">
        <f t="shared" ca="1" si="63"/>
        <v>57</v>
      </c>
    </row>
    <row r="37" spans="1:40" hidden="1" outlineLevel="1" x14ac:dyDescent="0.25">
      <c r="G37"/>
      <c r="P37"/>
      <c r="AD37" s="57">
        <v>42442</v>
      </c>
      <c r="AH37" s="9"/>
      <c r="AI37" s="9"/>
      <c r="AJ37" s="9"/>
      <c r="AL37">
        <v>36</v>
      </c>
      <c r="AM37" s="5">
        <f t="shared" ca="1" si="6"/>
        <v>0.11822096877200261</v>
      </c>
      <c r="AN37" s="5">
        <f t="shared" ca="1" si="63"/>
        <v>51</v>
      </c>
    </row>
    <row r="38" spans="1:40" hidden="1" outlineLevel="1" x14ac:dyDescent="0.25">
      <c r="G38"/>
      <c r="P38"/>
      <c r="AD38" s="57">
        <v>42446</v>
      </c>
      <c r="AE38" s="9"/>
      <c r="AH38" s="9"/>
      <c r="AI38" s="9"/>
      <c r="AJ38" s="9"/>
      <c r="AL38" s="1">
        <v>37</v>
      </c>
      <c r="AM38" s="5">
        <f t="shared" ca="1" si="6"/>
        <v>0.67371826446296434</v>
      </c>
      <c r="AN38" s="5">
        <f t="shared" ca="1" si="63"/>
        <v>20</v>
      </c>
    </row>
    <row r="39" spans="1:40" collapsed="1" x14ac:dyDescent="0.25">
      <c r="G39"/>
      <c r="P39"/>
      <c r="AD39" s="57">
        <v>42450</v>
      </c>
      <c r="AE39" s="9"/>
      <c r="AG39" s="9"/>
      <c r="AH39" s="9"/>
      <c r="AI39" s="9"/>
      <c r="AJ39" s="9"/>
      <c r="AL39">
        <v>38</v>
      </c>
      <c r="AM39" s="5">
        <f t="shared" ca="1" si="6"/>
        <v>0.46873534164189601</v>
      </c>
      <c r="AN39" s="5">
        <f t="shared" ca="1" si="63"/>
        <v>32</v>
      </c>
    </row>
    <row r="40" spans="1:40" x14ac:dyDescent="0.25">
      <c r="G40"/>
      <c r="P40"/>
      <c r="AD40" s="57">
        <v>42454</v>
      </c>
      <c r="AE40" s="9"/>
      <c r="AG40" s="9"/>
      <c r="AH40" s="9"/>
      <c r="AI40" s="9"/>
      <c r="AJ40" s="9"/>
      <c r="AL40" s="1">
        <v>39</v>
      </c>
      <c r="AM40" s="5">
        <f t="shared" ca="1" si="6"/>
        <v>0.43278094168570769</v>
      </c>
      <c r="AN40" s="5">
        <f t="shared" ca="1" si="63"/>
        <v>34</v>
      </c>
    </row>
    <row r="41" spans="1:40" ht="39" x14ac:dyDescent="0.7">
      <c r="A41" s="27" t="str">
        <f t="shared" ref="A41:G41" ca="1" si="64">A$1</f>
        <v>Include</v>
      </c>
      <c r="B41" s="27" t="str">
        <f t="shared" ca="1" si="64"/>
        <v>Formula</v>
      </c>
      <c r="C41" s="27" t="str">
        <f t="shared" ca="1" si="64"/>
        <v>Set</v>
      </c>
      <c r="D41" s="27" t="str">
        <f t="shared" ca="1" si="64"/>
        <v>Include</v>
      </c>
      <c r="E41" s="27" t="str">
        <f t="shared" ca="1" si="64"/>
        <v>Formula</v>
      </c>
      <c r="F41" s="27" t="str">
        <f t="shared" ca="1" si="64"/>
        <v>Set</v>
      </c>
      <c r="G41" s="27" t="str">
        <f t="shared" ca="1" si="64"/>
        <v>Ranges</v>
      </c>
      <c r="H41" s="46" t="s">
        <v>44</v>
      </c>
      <c r="I41" s="3"/>
      <c r="J41" s="3"/>
      <c r="K41" s="3"/>
      <c r="L41" s="3"/>
      <c r="M41" s="3"/>
      <c r="N41" t="s">
        <v>27</v>
      </c>
      <c r="Q41" s="58" t="s">
        <v>61</v>
      </c>
      <c r="R41" s="58"/>
      <c r="S41" s="58"/>
      <c r="T41" s="58"/>
      <c r="U41" s="59" t="s">
        <v>47</v>
      </c>
      <c r="V41" s="58" t="s">
        <v>46</v>
      </c>
      <c r="X41" s="11">
        <f ca="1">SUM(X43:X52)</f>
        <v>0</v>
      </c>
      <c r="Y41" s="11">
        <f ca="1">SUM(Y43:Y52)</f>
        <v>0</v>
      </c>
      <c r="Z41" s="11">
        <f ca="1">SUM(Z43:Z52)</f>
        <v>0</v>
      </c>
      <c r="AA41" s="42">
        <f ca="1">SUM(AA43:AA52)</f>
        <v>0</v>
      </c>
      <c r="AC41">
        <v>3</v>
      </c>
      <c r="AD41" s="57"/>
      <c r="AE41" s="9"/>
      <c r="AG41" s="9"/>
      <c r="AH41" s="9"/>
      <c r="AI41" s="9"/>
      <c r="AJ41" s="9"/>
      <c r="AL41" s="1">
        <v>40</v>
      </c>
      <c r="AM41" s="5">
        <f t="shared" ca="1" si="6"/>
        <v>1.611535694750299E-2</v>
      </c>
      <c r="AN41" s="5">
        <f t="shared" ca="1" si="63"/>
        <v>59</v>
      </c>
    </row>
    <row r="42" spans="1:40" ht="17.25" x14ac:dyDescent="0.4">
      <c r="A42">
        <v>32</v>
      </c>
      <c r="B42" s="5">
        <f ca="1">RAND()</f>
        <v>9.2492776650444974E-2</v>
      </c>
      <c r="C42" s="5">
        <f ca="1">INDEX($A$42:$A$45,RANK(B42,$B$42:$B$45))</f>
        <v>34</v>
      </c>
      <c r="D42">
        <v>11</v>
      </c>
      <c r="E42" s="5">
        <f t="shared" ref="E42" ca="1" si="65">RAND()</f>
        <v>0.86389813542894489</v>
      </c>
      <c r="F42" s="5">
        <f ca="1">INDEX($D$42:$D$49,RANK(E42,$E$42:$E$49))</f>
        <v>14</v>
      </c>
      <c r="G42" s="11">
        <v>30</v>
      </c>
      <c r="O42" s="3" t="s">
        <v>15</v>
      </c>
      <c r="P42" s="3" t="s">
        <v>16</v>
      </c>
      <c r="Q42" s="9">
        <f t="shared" ref="Q42:V42" si="66">Q2</f>
        <v>1</v>
      </c>
      <c r="R42" s="9">
        <f t="shared" si="66"/>
        <v>10</v>
      </c>
      <c r="S42" s="9">
        <f t="shared" si="66"/>
        <v>13</v>
      </c>
      <c r="T42" s="9">
        <f t="shared" si="66"/>
        <v>26</v>
      </c>
      <c r="U42" s="9">
        <f t="shared" si="66"/>
        <v>33</v>
      </c>
      <c r="V42" s="9">
        <f t="shared" si="66"/>
        <v>53</v>
      </c>
      <c r="W42" s="16" t="s">
        <v>3</v>
      </c>
      <c r="X42" s="12" t="s">
        <v>48</v>
      </c>
      <c r="Y42" s="12" t="s">
        <v>49</v>
      </c>
      <c r="Z42" s="12" t="s">
        <v>50</v>
      </c>
      <c r="AA42" s="17" t="s">
        <v>13</v>
      </c>
      <c r="AB42" s="14" t="s">
        <v>7</v>
      </c>
      <c r="AD42" s="57"/>
      <c r="AE42" s="9"/>
      <c r="AF42" s="9"/>
      <c r="AG42" s="9"/>
      <c r="AH42" s="9"/>
      <c r="AI42" s="9"/>
      <c r="AJ42" s="9"/>
      <c r="AL42" s="1">
        <v>41</v>
      </c>
      <c r="AM42" s="5">
        <f t="shared" ca="1" si="6"/>
        <v>0.20813519134988456</v>
      </c>
      <c r="AN42" s="5">
        <f t="shared" ca="1" si="63"/>
        <v>47</v>
      </c>
    </row>
    <row r="43" spans="1:40" ht="24" hidden="1" outlineLevel="1" thickBot="1" x14ac:dyDescent="0.4">
      <c r="A43">
        <v>34</v>
      </c>
      <c r="B43" s="5">
        <f ca="1">RAND()</f>
        <v>9.035295854261749E-2</v>
      </c>
      <c r="C43" s="5">
        <f t="shared" ref="C43:C45" ca="1" si="67">INDEX($A$42:$A$45,RANK(B43,$B$42:$B$45))</f>
        <v>35</v>
      </c>
      <c r="D43">
        <v>14</v>
      </c>
      <c r="E43" s="5">
        <f ca="1">RAND()</f>
        <v>0.17743278622288583</v>
      </c>
      <c r="F43" s="5">
        <f t="shared" ref="F43:F49" ca="1" si="68">INDEX($D$42:$D$49,RANK(E43,$E$42:$E$49))</f>
        <v>28</v>
      </c>
      <c r="G43" s="11">
        <v>39</v>
      </c>
      <c r="H43" s="29">
        <f ca="1">INDEX($D$42:$D$49,RANK(E42,$E$42:$E$49))</f>
        <v>14</v>
      </c>
      <c r="I43" s="29">
        <f ca="1">INDEX($D$42:$D$49,RANK(E43,$E$42:$E$49))</f>
        <v>28</v>
      </c>
      <c r="J43" s="29">
        <f ca="1">INDEX($D$42:$D$49,RANK(E44,$E$42:$E$49))</f>
        <v>16</v>
      </c>
      <c r="K43" s="29">
        <f ca="1">INDEX($D$42:$D$49,RANK(E45,$E$42:$E$49))</f>
        <v>21</v>
      </c>
      <c r="L43" s="52">
        <f ca="1">INDEX($A$42:$A$45,RANK(B42,$B$42:$B$45))</f>
        <v>34</v>
      </c>
      <c r="M43" s="56">
        <f ca="1">INDEX($D$51:$D$53,RANK(E51,$E$51:$E$53))</f>
        <v>58</v>
      </c>
      <c r="N43" s="7"/>
      <c r="O43" s="33">
        <v>1</v>
      </c>
      <c r="P43" s="34">
        <v>1</v>
      </c>
      <c r="Q43" s="38">
        <f ca="1">LARGE($H43:$M43,COLUMNS($H$2:$M$2))</f>
        <v>14</v>
      </c>
      <c r="R43" s="38">
        <f ca="1">LARGE($H43:$M43,COLUMNS($H$2:$L$2))</f>
        <v>16</v>
      </c>
      <c r="S43" s="38">
        <f ca="1">LARGE($H43:$M43,COLUMNS($H$2:$K$2))</f>
        <v>21</v>
      </c>
      <c r="T43" s="38">
        <f ca="1">LARGE($H43:$M43,COLUMNS($H$2:$J$2))</f>
        <v>28</v>
      </c>
      <c r="U43" s="38">
        <f ca="1">LARGE($H43:$M43,COLUMNS($H$2:$I$2))</f>
        <v>34</v>
      </c>
      <c r="V43" s="38">
        <f ca="1">LARGE($H43:$M43,COLUMNS($H$2))</f>
        <v>58</v>
      </c>
      <c r="W43" s="43">
        <f t="shared" ref="W43:W52" ca="1" si="69">COUNTIF($Q43:$U43,$Q$2)+COUNTIF($Q43:$U43,$R$2)+COUNTIF($Q43:$U43,$S$2)+COUNTIF($Q43:$U43,$T$2)+COUNTIF($Q43:$U43,$U$2)+COUNTIF($V43:$V43,$V$2)</f>
        <v>0</v>
      </c>
      <c r="X43" s="44">
        <f ca="1">COUNTIF($W43,"3")</f>
        <v>0</v>
      </c>
      <c r="Y43" s="44">
        <f ca="1">COUNTIF($W43,"4")</f>
        <v>0</v>
      </c>
      <c r="Z43" s="44">
        <f ca="1">COUNTIF($W43,"5")</f>
        <v>0</v>
      </c>
      <c r="AA43" s="45">
        <f ca="1">COUNTIF($W43,"6")</f>
        <v>0</v>
      </c>
      <c r="AB43" s="35">
        <f>'Take 5'!Z43</f>
        <v>0</v>
      </c>
      <c r="AD43" s="57"/>
      <c r="AE43" s="9"/>
      <c r="AF43" s="9"/>
      <c r="AG43" s="9"/>
      <c r="AH43" s="9"/>
      <c r="AI43" s="9"/>
      <c r="AJ43" s="9"/>
      <c r="AL43" s="1">
        <v>42</v>
      </c>
      <c r="AM43" s="5">
        <f t="shared" ca="1" si="6"/>
        <v>0.78299025987453452</v>
      </c>
      <c r="AN43" s="5">
        <f t="shared" ca="1" si="63"/>
        <v>14</v>
      </c>
    </row>
    <row r="44" spans="1:40" ht="24.75" hidden="1" outlineLevel="1" thickTop="1" thickBot="1" x14ac:dyDescent="0.4">
      <c r="A44">
        <v>35</v>
      </c>
      <c r="B44" s="5">
        <f ca="1">RAND()</f>
        <v>2.312136984522184E-2</v>
      </c>
      <c r="C44" s="5">
        <f t="shared" ca="1" si="67"/>
        <v>37</v>
      </c>
      <c r="D44">
        <v>16</v>
      </c>
      <c r="E44" s="5">
        <f ca="1">RAND()</f>
        <v>0.70250866795043543</v>
      </c>
      <c r="F44" s="5">
        <f t="shared" ca="1" si="68"/>
        <v>16</v>
      </c>
      <c r="H44" s="29">
        <f t="shared" ref="H44:H50" ca="1" si="70">INDEX($D$42:$D$49,RANK(E43,$E$42:$E$49))</f>
        <v>28</v>
      </c>
      <c r="I44" s="29">
        <f t="shared" ref="I44:I49" ca="1" si="71">INDEX($D$42:$D$49,RANK(E44,$E$42:$E$49))</f>
        <v>16</v>
      </c>
      <c r="J44" s="29">
        <f t="shared" ref="J44:J48" ca="1" si="72">INDEX($D$42:$D$49,RANK(E45,$E$42:$E$49))</f>
        <v>21</v>
      </c>
      <c r="K44" s="29">
        <f t="shared" ref="K44:K47" ca="1" si="73">INDEX($D$42:$D$49,RANK(E46,$E$42:$E$49))</f>
        <v>11</v>
      </c>
      <c r="L44" s="52">
        <f t="shared" ref="L44:L46" ca="1" si="74">INDEX($A$42:$A$45,RANK(B43,$B$42:$B$45))</f>
        <v>35</v>
      </c>
      <c r="M44" s="56">
        <f ca="1">INDEX($D$51:$D$53,RANK(E52,$E$51:$E$53))</f>
        <v>53</v>
      </c>
      <c r="N44" s="7"/>
      <c r="O44" s="33">
        <v>2</v>
      </c>
      <c r="P44" s="34">
        <v>2</v>
      </c>
      <c r="Q44" s="38">
        <f t="shared" ref="Q44:Q52" ca="1" si="75">LARGE($H44:$M44,COLUMNS($H$2:$M$2))</f>
        <v>11</v>
      </c>
      <c r="R44" s="38">
        <f t="shared" ref="R44:R52" ca="1" si="76">LARGE($H44:$M44,COLUMNS($H$2:$L$2))</f>
        <v>16</v>
      </c>
      <c r="S44" s="38">
        <f t="shared" ref="S44:S52" ca="1" si="77">LARGE($H44:$M44,COLUMNS($H$2:$K$2))</f>
        <v>21</v>
      </c>
      <c r="T44" s="38">
        <f t="shared" ref="T44:T52" ca="1" si="78">LARGE($H44:$M44,COLUMNS($H$2:$J$2))</f>
        <v>28</v>
      </c>
      <c r="U44" s="38">
        <f t="shared" ref="U44:U52" ca="1" si="79">LARGE($H44:$M44,COLUMNS($H$2:$I$2))</f>
        <v>35</v>
      </c>
      <c r="V44" s="38">
        <f t="shared" ref="V44:V52" ca="1" si="80">LARGE($H44:$M44,COLUMNS($H$2))</f>
        <v>53</v>
      </c>
      <c r="W44" s="43">
        <f t="shared" ca="1" si="69"/>
        <v>1</v>
      </c>
      <c r="X44" s="44">
        <f t="shared" ref="X44:X52" ca="1" si="81">COUNTIF($W44,"3")</f>
        <v>0</v>
      </c>
      <c r="Y44" s="44">
        <f t="shared" ref="Y44:Y52" ca="1" si="82">COUNTIF($W44,"4")</f>
        <v>0</v>
      </c>
      <c r="Z44" s="44">
        <f t="shared" ref="Z44:Z52" ca="1" si="83">COUNTIF($W44,"5")</f>
        <v>0</v>
      </c>
      <c r="AA44" s="45">
        <f t="shared" ref="AA44:AA52" ca="1" si="84">COUNTIF($W44,"6")</f>
        <v>0</v>
      </c>
      <c r="AB44" s="35"/>
      <c r="AD44" s="57"/>
      <c r="AE44" s="9"/>
      <c r="AF44" s="9"/>
      <c r="AL44" s="1">
        <v>43</v>
      </c>
      <c r="AM44" s="5">
        <f t="shared" ca="1" si="6"/>
        <v>0.38488927324187372</v>
      </c>
      <c r="AN44" s="5">
        <f t="shared" ca="1" si="63"/>
        <v>35</v>
      </c>
    </row>
    <row r="45" spans="1:40" ht="24.75" hidden="1" outlineLevel="1" thickTop="1" thickBot="1" x14ac:dyDescent="0.4">
      <c r="A45">
        <v>37</v>
      </c>
      <c r="B45" s="5">
        <f ca="1">RAND()</f>
        <v>0.20670304036575038</v>
      </c>
      <c r="C45" s="5">
        <f t="shared" ca="1" si="67"/>
        <v>32</v>
      </c>
      <c r="D45">
        <v>17</v>
      </c>
      <c r="E45" s="5">
        <f ca="1">RAND()</f>
        <v>0.35297964665882697</v>
      </c>
      <c r="F45" s="5">
        <f t="shared" ca="1" si="68"/>
        <v>21</v>
      </c>
      <c r="H45" s="29">
        <f t="shared" ca="1" si="70"/>
        <v>16</v>
      </c>
      <c r="I45" s="29">
        <f t="shared" ca="1" si="71"/>
        <v>21</v>
      </c>
      <c r="J45" s="29">
        <f t="shared" ca="1" si="72"/>
        <v>11</v>
      </c>
      <c r="K45" s="29">
        <f t="shared" ca="1" si="73"/>
        <v>17</v>
      </c>
      <c r="L45" s="52">
        <f t="shared" ca="1" si="74"/>
        <v>37</v>
      </c>
      <c r="M45" s="56">
        <f ca="1">INDEX($D$51:$D$53,RANK(E53,$E$51:$E$53))</f>
        <v>55</v>
      </c>
      <c r="N45" s="7"/>
      <c r="O45" s="33">
        <v>3</v>
      </c>
      <c r="P45" s="34">
        <v>3</v>
      </c>
      <c r="Q45" s="38">
        <f t="shared" ca="1" si="75"/>
        <v>11</v>
      </c>
      <c r="R45" s="38">
        <f t="shared" ca="1" si="76"/>
        <v>16</v>
      </c>
      <c r="S45" s="38">
        <f t="shared" ca="1" si="77"/>
        <v>17</v>
      </c>
      <c r="T45" s="38">
        <f t="shared" ca="1" si="78"/>
        <v>21</v>
      </c>
      <c r="U45" s="38">
        <f t="shared" ca="1" si="79"/>
        <v>37</v>
      </c>
      <c r="V45" s="38">
        <f t="shared" ca="1" si="80"/>
        <v>55</v>
      </c>
      <c r="W45" s="43">
        <f t="shared" ca="1" si="69"/>
        <v>0</v>
      </c>
      <c r="X45" s="44">
        <f t="shared" ca="1" si="81"/>
        <v>0</v>
      </c>
      <c r="Y45" s="44">
        <f t="shared" ca="1" si="82"/>
        <v>0</v>
      </c>
      <c r="Z45" s="44">
        <f t="shared" ca="1" si="83"/>
        <v>0</v>
      </c>
      <c r="AA45" s="45">
        <f t="shared" ca="1" si="84"/>
        <v>0</v>
      </c>
      <c r="AB45" s="35"/>
      <c r="AD45" s="57"/>
      <c r="AE45" s="9"/>
      <c r="AF45" s="9"/>
      <c r="AL45" s="1">
        <v>44</v>
      </c>
      <c r="AM45" s="5">
        <f t="shared" ca="1" si="6"/>
        <v>0.14173533023186768</v>
      </c>
      <c r="AN45" s="5">
        <f t="shared" ca="1" si="63"/>
        <v>49</v>
      </c>
    </row>
    <row r="46" spans="1:40" ht="24.75" hidden="1" outlineLevel="1" thickTop="1" thickBot="1" x14ac:dyDescent="0.4">
      <c r="D46">
        <v>18</v>
      </c>
      <c r="E46" s="5">
        <f ca="1">RAND()</f>
        <v>0.96619219597861805</v>
      </c>
      <c r="F46" s="5">
        <f t="shared" ca="1" si="68"/>
        <v>11</v>
      </c>
      <c r="H46" s="29">
        <f t="shared" ca="1" si="70"/>
        <v>21</v>
      </c>
      <c r="I46" s="29">
        <f t="shared" ca="1" si="71"/>
        <v>11</v>
      </c>
      <c r="J46" s="29">
        <f t="shared" ca="1" si="72"/>
        <v>17</v>
      </c>
      <c r="K46" s="29">
        <f t="shared" ca="1" si="73"/>
        <v>22</v>
      </c>
      <c r="L46" s="52">
        <f t="shared" ca="1" si="74"/>
        <v>32</v>
      </c>
      <c r="M46" s="56">
        <f ca="1">INDEX($D$51:$D$53,RANK(E51,$E$51:$E$53))</f>
        <v>58</v>
      </c>
      <c r="N46" s="7"/>
      <c r="O46" s="33">
        <v>4</v>
      </c>
      <c r="P46" s="34">
        <v>4</v>
      </c>
      <c r="Q46" s="38">
        <f t="shared" ca="1" si="75"/>
        <v>11</v>
      </c>
      <c r="R46" s="38">
        <f t="shared" ca="1" si="76"/>
        <v>17</v>
      </c>
      <c r="S46" s="38">
        <f t="shared" ca="1" si="77"/>
        <v>21</v>
      </c>
      <c r="T46" s="38">
        <f t="shared" ca="1" si="78"/>
        <v>22</v>
      </c>
      <c r="U46" s="38">
        <f t="shared" ca="1" si="79"/>
        <v>32</v>
      </c>
      <c r="V46" s="38">
        <f t="shared" ca="1" si="80"/>
        <v>58</v>
      </c>
      <c r="W46" s="43">
        <f t="shared" ca="1" si="69"/>
        <v>0</v>
      </c>
      <c r="X46" s="44">
        <f t="shared" ca="1" si="81"/>
        <v>0</v>
      </c>
      <c r="Y46" s="44">
        <f t="shared" ca="1" si="82"/>
        <v>0</v>
      </c>
      <c r="Z46" s="44">
        <f t="shared" ca="1" si="83"/>
        <v>0</v>
      </c>
      <c r="AA46" s="45">
        <f t="shared" ca="1" si="84"/>
        <v>0</v>
      </c>
      <c r="AB46" s="35"/>
      <c r="AD46" s="57"/>
      <c r="AE46" s="9"/>
      <c r="AF46" s="9"/>
      <c r="AL46" s="1">
        <v>45</v>
      </c>
      <c r="AM46" s="5">
        <f t="shared" ca="1" si="6"/>
        <v>0.24828412610208483</v>
      </c>
      <c r="AN46" s="5">
        <f t="shared" ca="1" si="63"/>
        <v>42</v>
      </c>
    </row>
    <row r="47" spans="1:40" ht="24.75" hidden="1" outlineLevel="1" thickTop="1" thickBot="1" x14ac:dyDescent="0.4">
      <c r="D47">
        <v>21</v>
      </c>
      <c r="E47" s="5">
        <f t="shared" ref="E47:E49" ca="1" si="85">RAND()</f>
        <v>0.64193125174804255</v>
      </c>
      <c r="F47" s="5">
        <f t="shared" ca="1" si="68"/>
        <v>17</v>
      </c>
      <c r="H47" s="29">
        <f t="shared" ca="1" si="70"/>
        <v>11</v>
      </c>
      <c r="I47" s="29">
        <f t="shared" ca="1" si="71"/>
        <v>17</v>
      </c>
      <c r="J47" s="29">
        <f t="shared" ca="1" si="72"/>
        <v>22</v>
      </c>
      <c r="K47" s="29">
        <f t="shared" ca="1" si="73"/>
        <v>18</v>
      </c>
      <c r="L47" s="52">
        <f ca="1">INDEX($A$42:$A$45,RANK(B42,$B$42:$B$45))</f>
        <v>34</v>
      </c>
      <c r="M47" s="56">
        <f ca="1">INDEX($D$51:$D$53,RANK(E52,$E$51:$E$53))</f>
        <v>53</v>
      </c>
      <c r="N47" s="7"/>
      <c r="O47" s="33">
        <v>5</v>
      </c>
      <c r="P47" s="34">
        <v>5</v>
      </c>
      <c r="Q47" s="38">
        <f t="shared" ca="1" si="75"/>
        <v>11</v>
      </c>
      <c r="R47" s="38">
        <f t="shared" ca="1" si="76"/>
        <v>17</v>
      </c>
      <c r="S47" s="38">
        <f t="shared" ca="1" si="77"/>
        <v>18</v>
      </c>
      <c r="T47" s="38">
        <f t="shared" ca="1" si="78"/>
        <v>22</v>
      </c>
      <c r="U47" s="38">
        <f t="shared" ca="1" si="79"/>
        <v>34</v>
      </c>
      <c r="V47" s="38">
        <f t="shared" ca="1" si="80"/>
        <v>53</v>
      </c>
      <c r="W47" s="43">
        <f t="shared" ca="1" si="69"/>
        <v>1</v>
      </c>
      <c r="X47" s="44">
        <f t="shared" ca="1" si="81"/>
        <v>0</v>
      </c>
      <c r="Y47" s="44">
        <f t="shared" ca="1" si="82"/>
        <v>0</v>
      </c>
      <c r="Z47" s="44">
        <f t="shared" ca="1" si="83"/>
        <v>0</v>
      </c>
      <c r="AA47" s="45">
        <f t="shared" ca="1" si="84"/>
        <v>0</v>
      </c>
      <c r="AB47" s="35"/>
      <c r="AD47" s="57"/>
      <c r="AE47" s="9"/>
      <c r="AF47" s="9"/>
      <c r="AL47" s="1">
        <v>46</v>
      </c>
      <c r="AM47" s="5">
        <f t="shared" ca="1" si="6"/>
        <v>0.79847140010026929</v>
      </c>
      <c r="AN47" s="5">
        <f t="shared" ca="1" si="63"/>
        <v>12</v>
      </c>
    </row>
    <row r="48" spans="1:40" ht="24.75" hidden="1" outlineLevel="1" thickTop="1" thickBot="1" x14ac:dyDescent="0.4">
      <c r="D48">
        <v>22</v>
      </c>
      <c r="E48" s="5">
        <f t="shared" ca="1" si="85"/>
        <v>0.35232354626138163</v>
      </c>
      <c r="F48" s="5">
        <f t="shared" ca="1" si="68"/>
        <v>22</v>
      </c>
      <c r="H48" s="29">
        <f t="shared" ca="1" si="70"/>
        <v>17</v>
      </c>
      <c r="I48" s="29">
        <f t="shared" ca="1" si="71"/>
        <v>22</v>
      </c>
      <c r="J48" s="29">
        <f t="shared" ca="1" si="72"/>
        <v>18</v>
      </c>
      <c r="K48" s="29">
        <f ca="1">INDEX($D$42:$D$49,RANK(E42,$E$42:$E$49))</f>
        <v>14</v>
      </c>
      <c r="L48" s="52">
        <f t="shared" ref="L48:L50" ca="1" si="86">INDEX($A$42:$A$45,RANK(B43,$B$42:$B$45))</f>
        <v>35</v>
      </c>
      <c r="M48" s="56">
        <f ca="1">INDEX($D$51:$D$53,RANK(E53,$E$51:$E$53))</f>
        <v>55</v>
      </c>
      <c r="N48" s="7"/>
      <c r="O48" s="33">
        <v>6</v>
      </c>
      <c r="P48" s="34">
        <v>6</v>
      </c>
      <c r="Q48" s="38">
        <f t="shared" ca="1" si="75"/>
        <v>14</v>
      </c>
      <c r="R48" s="38">
        <f t="shared" ca="1" si="76"/>
        <v>17</v>
      </c>
      <c r="S48" s="38">
        <f t="shared" ca="1" si="77"/>
        <v>18</v>
      </c>
      <c r="T48" s="38">
        <f t="shared" ca="1" si="78"/>
        <v>22</v>
      </c>
      <c r="U48" s="38">
        <f t="shared" ca="1" si="79"/>
        <v>35</v>
      </c>
      <c r="V48" s="38">
        <f t="shared" ca="1" si="80"/>
        <v>55</v>
      </c>
      <c r="W48" s="43">
        <f t="shared" ca="1" si="69"/>
        <v>0</v>
      </c>
      <c r="X48" s="44">
        <f t="shared" ca="1" si="81"/>
        <v>0</v>
      </c>
      <c r="Y48" s="44">
        <f t="shared" ca="1" si="82"/>
        <v>0</v>
      </c>
      <c r="Z48" s="44">
        <f t="shared" ca="1" si="83"/>
        <v>0</v>
      </c>
      <c r="AA48" s="45">
        <f t="shared" ca="1" si="84"/>
        <v>0</v>
      </c>
      <c r="AB48" s="35"/>
      <c r="AF48" s="9"/>
      <c r="AL48" s="1">
        <v>47</v>
      </c>
      <c r="AM48" s="5">
        <f t="shared" ca="1" si="6"/>
        <v>0.95872254634848286</v>
      </c>
      <c r="AN48" s="5">
        <f t="shared" ca="1" si="63"/>
        <v>3</v>
      </c>
    </row>
    <row r="49" spans="1:40" ht="24.75" hidden="1" outlineLevel="1" thickTop="1" thickBot="1" x14ac:dyDescent="0.4">
      <c r="D49">
        <v>28</v>
      </c>
      <c r="E49" s="5">
        <f t="shared" ca="1" si="85"/>
        <v>0.49046590741559637</v>
      </c>
      <c r="F49" s="5">
        <f t="shared" ca="1" si="68"/>
        <v>18</v>
      </c>
      <c r="H49" s="29">
        <f t="shared" ca="1" si="70"/>
        <v>22</v>
      </c>
      <c r="I49" s="29">
        <f t="shared" ca="1" si="71"/>
        <v>18</v>
      </c>
      <c r="J49" s="29">
        <f ca="1">INDEX($D$42:$D$49,RANK(E44,$E$42:$E$49))</f>
        <v>16</v>
      </c>
      <c r="K49" s="29">
        <f t="shared" ref="K49:K52" ca="1" si="87">INDEX($D$42:$D$49,RANK(E43,$E$42:$E$49))</f>
        <v>28</v>
      </c>
      <c r="L49" s="52">
        <f t="shared" ca="1" si="86"/>
        <v>37</v>
      </c>
      <c r="M49" s="56">
        <f ca="1">INDEX($D$51:$D$53,RANK(E51,$E$51:$E$53))</f>
        <v>58</v>
      </c>
      <c r="N49" s="7"/>
      <c r="O49" s="33">
        <v>7</v>
      </c>
      <c r="P49" s="34">
        <v>7</v>
      </c>
      <c r="Q49" s="38">
        <f t="shared" ca="1" si="75"/>
        <v>16</v>
      </c>
      <c r="R49" s="38">
        <f t="shared" ca="1" si="76"/>
        <v>18</v>
      </c>
      <c r="S49" s="38">
        <f t="shared" ca="1" si="77"/>
        <v>22</v>
      </c>
      <c r="T49" s="38">
        <f t="shared" ca="1" si="78"/>
        <v>28</v>
      </c>
      <c r="U49" s="38">
        <f t="shared" ca="1" si="79"/>
        <v>37</v>
      </c>
      <c r="V49" s="38">
        <f t="shared" ca="1" si="80"/>
        <v>58</v>
      </c>
      <c r="W49" s="43">
        <f t="shared" ca="1" si="69"/>
        <v>0</v>
      </c>
      <c r="X49" s="44">
        <f t="shared" ca="1" si="81"/>
        <v>0</v>
      </c>
      <c r="Y49" s="44">
        <f t="shared" ca="1" si="82"/>
        <v>0</v>
      </c>
      <c r="Z49" s="44">
        <f t="shared" ca="1" si="83"/>
        <v>0</v>
      </c>
      <c r="AA49" s="45">
        <f t="shared" ca="1" si="84"/>
        <v>0</v>
      </c>
      <c r="AB49" s="35"/>
      <c r="AF49" s="9"/>
      <c r="AL49" s="1">
        <v>48</v>
      </c>
      <c r="AM49" s="5">
        <f t="shared" ca="1" si="6"/>
        <v>0.95931398543166646</v>
      </c>
      <c r="AN49" s="5">
        <f t="shared" ca="1" si="63"/>
        <v>2</v>
      </c>
    </row>
    <row r="50" spans="1:40" ht="24.75" hidden="1" outlineLevel="1" thickTop="1" thickBot="1" x14ac:dyDescent="0.4">
      <c r="E50" s="5"/>
      <c r="H50" s="29">
        <f t="shared" ca="1" si="70"/>
        <v>18</v>
      </c>
      <c r="I50" s="29">
        <f ca="1">INDEX($D$42:$D$49,RANK(E47,$E$42:$E$49))</f>
        <v>17</v>
      </c>
      <c r="J50" s="29">
        <f t="shared" ref="J50:J52" ca="1" si="88">INDEX($D$42:$D$49,RANK(E45,$E$42:$E$49))</f>
        <v>21</v>
      </c>
      <c r="K50" s="29">
        <f t="shared" ca="1" si="87"/>
        <v>16</v>
      </c>
      <c r="L50" s="52">
        <f t="shared" ca="1" si="86"/>
        <v>32</v>
      </c>
      <c r="M50" s="56">
        <f ca="1">INDEX($D$51:$D$53,RANK(E52,$E$51:$E$53))</f>
        <v>53</v>
      </c>
      <c r="N50" s="7"/>
      <c r="O50" s="33">
        <v>8</v>
      </c>
      <c r="P50" s="34">
        <v>8</v>
      </c>
      <c r="Q50" s="38">
        <f t="shared" ca="1" si="75"/>
        <v>16</v>
      </c>
      <c r="R50" s="38">
        <f t="shared" ca="1" si="76"/>
        <v>17</v>
      </c>
      <c r="S50" s="38">
        <f t="shared" ca="1" si="77"/>
        <v>18</v>
      </c>
      <c r="T50" s="38">
        <f t="shared" ca="1" si="78"/>
        <v>21</v>
      </c>
      <c r="U50" s="38">
        <f t="shared" ca="1" si="79"/>
        <v>32</v>
      </c>
      <c r="V50" s="38">
        <f t="shared" ca="1" si="80"/>
        <v>53</v>
      </c>
      <c r="W50" s="43">
        <f t="shared" ca="1" si="69"/>
        <v>1</v>
      </c>
      <c r="X50" s="44">
        <f t="shared" ca="1" si="81"/>
        <v>0</v>
      </c>
      <c r="Y50" s="44">
        <f t="shared" ca="1" si="82"/>
        <v>0</v>
      </c>
      <c r="Z50" s="44">
        <f t="shared" ca="1" si="83"/>
        <v>0</v>
      </c>
      <c r="AA50" s="45">
        <f t="shared" ca="1" si="84"/>
        <v>0</v>
      </c>
      <c r="AB50" s="35"/>
      <c r="AF50" s="9"/>
      <c r="AL50" s="1">
        <v>49</v>
      </c>
      <c r="AM50" s="5">
        <f t="shared" ca="1" si="6"/>
        <v>0.63081826089919579</v>
      </c>
      <c r="AN50" s="5">
        <f t="shared" ca="1" si="63"/>
        <v>23</v>
      </c>
    </row>
    <row r="51" spans="1:40" ht="24.75" hidden="1" outlineLevel="1" thickTop="1" thickBot="1" x14ac:dyDescent="0.4">
      <c r="B51" s="5"/>
      <c r="C51" s="5"/>
      <c r="D51" s="1">
        <v>53</v>
      </c>
      <c r="E51" s="5">
        <f ca="1">RAND()</f>
        <v>0.36433172418848159</v>
      </c>
      <c r="F51" s="5">
        <f ca="1">INDEX($D$51:$D$54,RANK(E51,$E$51:$E$54))</f>
        <v>58</v>
      </c>
      <c r="H51" s="29">
        <f ca="1">INDEX($D$42:$D$49,RANK(E42,$E$42:$E$49))</f>
        <v>14</v>
      </c>
      <c r="I51" s="29">
        <f t="shared" ref="I51:I52" ca="1" si="89">INDEX($D$42:$D$49,RANK(E48,$E$42:$E$49))</f>
        <v>22</v>
      </c>
      <c r="J51" s="29">
        <f t="shared" ca="1" si="88"/>
        <v>11</v>
      </c>
      <c r="K51" s="29">
        <f t="shared" ca="1" si="87"/>
        <v>21</v>
      </c>
      <c r="L51" s="52">
        <f ca="1">INDEX($A$42:$A$45,RANK(B42,$B$42:$B$45))</f>
        <v>34</v>
      </c>
      <c r="M51" s="56">
        <f ca="1">INDEX($D$51:$D$53,RANK(E53,$E$51:$E$53))</f>
        <v>55</v>
      </c>
      <c r="N51" s="7"/>
      <c r="O51" s="33">
        <v>9</v>
      </c>
      <c r="P51" s="34">
        <v>9</v>
      </c>
      <c r="Q51" s="38">
        <f t="shared" ca="1" si="75"/>
        <v>11</v>
      </c>
      <c r="R51" s="38">
        <f t="shared" ca="1" si="76"/>
        <v>14</v>
      </c>
      <c r="S51" s="38">
        <f t="shared" ca="1" si="77"/>
        <v>21</v>
      </c>
      <c r="T51" s="38">
        <f t="shared" ca="1" si="78"/>
        <v>22</v>
      </c>
      <c r="U51" s="38">
        <f t="shared" ca="1" si="79"/>
        <v>34</v>
      </c>
      <c r="V51" s="38">
        <f t="shared" ca="1" si="80"/>
        <v>55</v>
      </c>
      <c r="W51" s="43">
        <f t="shared" ca="1" si="69"/>
        <v>0</v>
      </c>
      <c r="X51" s="44">
        <f t="shared" ca="1" si="81"/>
        <v>0</v>
      </c>
      <c r="Y51" s="44">
        <f t="shared" ca="1" si="82"/>
        <v>0</v>
      </c>
      <c r="Z51" s="44">
        <f t="shared" ca="1" si="83"/>
        <v>0</v>
      </c>
      <c r="AA51" s="45">
        <f t="shared" ca="1" si="84"/>
        <v>0</v>
      </c>
      <c r="AB51" s="35"/>
      <c r="AF51" s="9"/>
      <c r="AL51" s="1">
        <v>50</v>
      </c>
      <c r="AM51" s="5">
        <f t="shared" ca="1" si="6"/>
        <v>0.77651757277705846</v>
      </c>
      <c r="AN51" s="5">
        <f t="shared" ca="1" si="63"/>
        <v>15</v>
      </c>
    </row>
    <row r="52" spans="1:40" ht="24.75" hidden="1" outlineLevel="1" thickTop="1" thickBot="1" x14ac:dyDescent="0.4">
      <c r="B52" s="5"/>
      <c r="C52" s="5"/>
      <c r="D52" s="1">
        <v>55</v>
      </c>
      <c r="E52" s="5">
        <f ca="1">RAND()</f>
        <v>0.43200491471892521</v>
      </c>
      <c r="F52" s="5">
        <f ca="1">INDEX($D$51:$D$54,RANK(E52,$E$51:$E$54))</f>
        <v>53</v>
      </c>
      <c r="G52" s="10"/>
      <c r="H52" s="29">
        <f ca="1">INDEX($D$42:$D$49,RANK(E43,$E$42:$E$49))</f>
        <v>28</v>
      </c>
      <c r="I52" s="29">
        <f t="shared" ca="1" si="89"/>
        <v>18</v>
      </c>
      <c r="J52" s="29">
        <f t="shared" ca="1" si="88"/>
        <v>17</v>
      </c>
      <c r="K52" s="29">
        <f t="shared" ca="1" si="87"/>
        <v>11</v>
      </c>
      <c r="L52" s="52">
        <f ca="1">INDEX($A$42:$A$45,RANK(B43,$B$42:$B$45))</f>
        <v>35</v>
      </c>
      <c r="M52" s="56">
        <f ca="1">INDEX($D$51:$D$53,RANK(E51,$E$51:$E$53))</f>
        <v>58</v>
      </c>
      <c r="N52" s="7"/>
      <c r="O52" s="33">
        <v>10</v>
      </c>
      <c r="P52" s="34">
        <v>10</v>
      </c>
      <c r="Q52" s="38">
        <f t="shared" ca="1" si="75"/>
        <v>11</v>
      </c>
      <c r="R52" s="38">
        <f t="shared" ca="1" si="76"/>
        <v>17</v>
      </c>
      <c r="S52" s="38">
        <f t="shared" ca="1" si="77"/>
        <v>18</v>
      </c>
      <c r="T52" s="38">
        <f t="shared" ca="1" si="78"/>
        <v>28</v>
      </c>
      <c r="U52" s="38">
        <f t="shared" ca="1" si="79"/>
        <v>35</v>
      </c>
      <c r="V52" s="38">
        <f t="shared" ca="1" si="80"/>
        <v>58</v>
      </c>
      <c r="W52" s="43">
        <f t="shared" ca="1" si="69"/>
        <v>0</v>
      </c>
      <c r="X52" s="44">
        <f t="shared" ca="1" si="81"/>
        <v>0</v>
      </c>
      <c r="Y52" s="44">
        <f t="shared" ca="1" si="82"/>
        <v>0</v>
      </c>
      <c r="Z52" s="44">
        <f t="shared" ca="1" si="83"/>
        <v>0</v>
      </c>
      <c r="AA52" s="45">
        <f t="shared" ca="1" si="84"/>
        <v>0</v>
      </c>
      <c r="AB52" s="35"/>
      <c r="AF52" s="9"/>
      <c r="AL52" s="1">
        <v>51</v>
      </c>
      <c r="AM52" s="5">
        <f t="shared" ca="1" si="6"/>
        <v>5.1659890969432909E-2</v>
      </c>
      <c r="AN52" s="5">
        <f t="shared" ca="1" si="63"/>
        <v>55</v>
      </c>
    </row>
    <row r="53" spans="1:40" collapsed="1" x14ac:dyDescent="0.25">
      <c r="B53" s="5"/>
      <c r="C53" s="5"/>
      <c r="D53">
        <v>58</v>
      </c>
      <c r="E53" s="5">
        <f ca="1">RAND()</f>
        <v>0.38473792937147899</v>
      </c>
      <c r="F53" s="5">
        <f ca="1">INDEX($D$51:$D$54,RANK(E53,$E$51:$E$54))</f>
        <v>55</v>
      </c>
      <c r="P53"/>
      <c r="AF53" s="9"/>
      <c r="AL53" s="1">
        <v>52</v>
      </c>
      <c r="AM53" s="5">
        <f t="shared" ca="1" si="6"/>
        <v>0.33511022588184536</v>
      </c>
      <c r="AN53" s="5">
        <f t="shared" ca="1" si="63"/>
        <v>37</v>
      </c>
    </row>
    <row r="54" spans="1:40" x14ac:dyDescent="0.25">
      <c r="H54" s="1"/>
      <c r="P54"/>
      <c r="AF54" s="9"/>
      <c r="AL54" s="1">
        <v>53</v>
      </c>
      <c r="AM54" s="5">
        <f t="shared" ca="1" si="6"/>
        <v>0.53509242216390385</v>
      </c>
      <c r="AN54" s="5">
        <f t="shared" ca="1" si="63"/>
        <v>28</v>
      </c>
    </row>
    <row r="55" spans="1:40" x14ac:dyDescent="0.25">
      <c r="H55" s="1"/>
      <c r="L55" t="s">
        <v>27</v>
      </c>
      <c r="P55"/>
      <c r="AF55" s="9"/>
      <c r="AL55" s="1">
        <v>54</v>
      </c>
      <c r="AM55" s="5">
        <f t="shared" ca="1" si="6"/>
        <v>0.48670714643204371</v>
      </c>
      <c r="AN55" s="5">
        <f t="shared" ca="1" si="63"/>
        <v>29</v>
      </c>
    </row>
    <row r="56" spans="1:40" ht="26.25" x14ac:dyDescent="0.7">
      <c r="B56" s="10"/>
      <c r="C56" s="10"/>
      <c r="G56"/>
      <c r="H56" s="46" t="s">
        <v>51</v>
      </c>
      <c r="I56" s="3"/>
      <c r="J56" s="3"/>
      <c r="K56" s="3"/>
      <c r="L56" s="3"/>
      <c r="M56" s="3"/>
      <c r="N56" t="s">
        <v>27</v>
      </c>
      <c r="Q56" s="58"/>
      <c r="R56" s="58"/>
      <c r="S56" s="58"/>
      <c r="T56" s="58"/>
      <c r="U56" s="59"/>
      <c r="V56" s="58"/>
      <c r="X56" s="11">
        <f ca="1">SUM(X58:X67)</f>
        <v>0</v>
      </c>
      <c r="Y56" s="11">
        <f ca="1">SUM(Y58:Y67)</f>
        <v>0</v>
      </c>
      <c r="Z56" s="11">
        <f ca="1">SUM(Z58:Z67)</f>
        <v>0</v>
      </c>
      <c r="AA56" s="42">
        <f ca="1">SUM(AA58:AA67)</f>
        <v>0</v>
      </c>
      <c r="AF56" s="9"/>
      <c r="AL56" s="1">
        <v>55</v>
      </c>
      <c r="AM56" s="5">
        <f t="shared" ca="1" si="6"/>
        <v>3.0898234057351148E-2</v>
      </c>
      <c r="AN56" s="5">
        <f t="shared" ca="1" si="63"/>
        <v>58</v>
      </c>
    </row>
    <row r="57" spans="1:40" ht="17.25" x14ac:dyDescent="0.4">
      <c r="B57" s="10"/>
      <c r="C57" s="10"/>
      <c r="G57"/>
      <c r="O57" s="3" t="s">
        <v>15</v>
      </c>
      <c r="P57" s="3" t="s">
        <v>16</v>
      </c>
      <c r="Q57" s="9">
        <f t="shared" ref="Q57:V57" si="90">Q2</f>
        <v>1</v>
      </c>
      <c r="R57" s="9">
        <f t="shared" si="90"/>
        <v>10</v>
      </c>
      <c r="S57" s="9">
        <f t="shared" si="90"/>
        <v>13</v>
      </c>
      <c r="T57" s="9">
        <f t="shared" si="90"/>
        <v>26</v>
      </c>
      <c r="U57" s="9">
        <f t="shared" si="90"/>
        <v>33</v>
      </c>
      <c r="V57" s="9">
        <f t="shared" si="90"/>
        <v>53</v>
      </c>
      <c r="W57" s="16" t="s">
        <v>3</v>
      </c>
      <c r="X57" s="12" t="s">
        <v>48</v>
      </c>
      <c r="Y57" s="12" t="s">
        <v>49</v>
      </c>
      <c r="Z57" s="12" t="s">
        <v>50</v>
      </c>
      <c r="AA57" s="17" t="s">
        <v>13</v>
      </c>
      <c r="AB57" s="14" t="s">
        <v>7</v>
      </c>
      <c r="AC57">
        <v>4</v>
      </c>
      <c r="AF57" s="9"/>
      <c r="AL57" s="1">
        <v>56</v>
      </c>
      <c r="AM57" s="5">
        <f t="shared" ca="1" si="6"/>
        <v>0.12536267223402797</v>
      </c>
      <c r="AN57" s="5">
        <f t="shared" ca="1" si="63"/>
        <v>50</v>
      </c>
    </row>
    <row r="58" spans="1:40" ht="24" thickBot="1" x14ac:dyDescent="0.4">
      <c r="A58">
        <v>3</v>
      </c>
      <c r="B58" s="5">
        <f ca="1">RAND()</f>
        <v>0.17673306864270777</v>
      </c>
      <c r="C58" s="5">
        <f ca="1">INDEX($A$58:$A$60,RANK(B58,$B$58:$B$60))</f>
        <v>4</v>
      </c>
      <c r="G58"/>
      <c r="H58" s="63">
        <f ca="1">RANDBETWEEN($A$58,$A$59)</f>
        <v>4</v>
      </c>
      <c r="I58" s="29">
        <f ca="1">INDEX($A$62:$A$68,RANK(B62,$B$62:$B$68))</f>
        <v>17</v>
      </c>
      <c r="J58" s="29">
        <f ca="1">INDEX($A$62:$A$68,RANK(B63,$B$62:$B$68))</f>
        <v>28</v>
      </c>
      <c r="K58" s="29">
        <f ca="1">INDEX($A$62:$A$68,RANK(B64,$B$62:$B$68))</f>
        <v>32</v>
      </c>
      <c r="L58" s="29">
        <f ca="1">INDEX($A$62:$A$68,RANK(B65,$B$62:$B$68))</f>
        <v>37</v>
      </c>
      <c r="M58" s="6">
        <f ca="1">INDEX($A$74:$A$75,RANK(B74,$B$74:$B$75))</f>
        <v>55</v>
      </c>
      <c r="N58" s="7"/>
      <c r="O58" s="33">
        <v>1</v>
      </c>
      <c r="P58" s="62">
        <v>0.5</v>
      </c>
      <c r="Q58" s="38">
        <f ca="1">LARGE($H58:$M58,COLUMNS($H$2:$M$2))</f>
        <v>4</v>
      </c>
      <c r="R58" s="38">
        <f ca="1">LARGE($H58:$M58,COLUMNS($H$2:$L$2))</f>
        <v>17</v>
      </c>
      <c r="S58" s="38">
        <f ca="1">LARGE($H58:$M58,COLUMNS($H$2:$K$2))</f>
        <v>28</v>
      </c>
      <c r="T58" s="38">
        <f ca="1">LARGE($H58:$M58,COLUMNS($H$2:$J$2))</f>
        <v>32</v>
      </c>
      <c r="U58" s="38">
        <f ca="1">LARGE($H58:$M58,COLUMNS($H$2:$I$2))</f>
        <v>37</v>
      </c>
      <c r="V58" s="38">
        <f ca="1">LARGE($H58:$M58,COLUMNS($H$2))</f>
        <v>55</v>
      </c>
      <c r="W58" s="43">
        <f t="shared" ref="W58:W67" ca="1" si="91">COUNTIF($Q58:$U58,$Q$2)+COUNTIF($Q58:$U58,$R$2)+COUNTIF($Q58:$U58,$S$2)+COUNTIF($Q58:$U58,$T$2)+COUNTIF($Q58:$U58,$U$2)+COUNTIF($V58:$V58,$V$2)</f>
        <v>0</v>
      </c>
      <c r="X58" s="44">
        <f ca="1">COUNTIF($W58,"3")</f>
        <v>0</v>
      </c>
      <c r="Y58" s="44">
        <f ca="1">COUNTIF($W58,"4")</f>
        <v>0</v>
      </c>
      <c r="Z58" s="44">
        <f ca="1">COUNTIF($W58,"5")</f>
        <v>0</v>
      </c>
      <c r="AA58" s="45">
        <f ca="1">COUNTIF($W58,"6")</f>
        <v>0</v>
      </c>
      <c r="AB58" s="35">
        <f>'Take 5'!Z60</f>
        <v>0</v>
      </c>
      <c r="AF58" s="9"/>
      <c r="AL58" s="1">
        <v>57</v>
      </c>
      <c r="AM58" s="5">
        <f t="shared" ca="1" si="6"/>
        <v>0.81801290253997516</v>
      </c>
      <c r="AN58" s="5">
        <f t="shared" ca="1" si="63"/>
        <v>10</v>
      </c>
    </row>
    <row r="59" spans="1:40" ht="24.75" thickTop="1" thickBot="1" x14ac:dyDescent="0.4">
      <c r="A59">
        <v>4</v>
      </c>
      <c r="B59" s="5">
        <f ca="1">RAND()</f>
        <v>0.89359297925138192</v>
      </c>
      <c r="C59" s="5">
        <f t="shared" ref="C59:C60" ca="1" si="92">INDEX($A$58:$A$60,RANK(B59,$B$58:$B$60))</f>
        <v>3</v>
      </c>
      <c r="G59"/>
      <c r="H59" s="63">
        <f t="shared" ref="H59:H67" ca="1" si="93">RANDBETWEEN($A$58,$A$59)</f>
        <v>4</v>
      </c>
      <c r="I59" s="29">
        <f t="shared" ref="I59:I64" ca="1" si="94">INDEX($A$62:$A$68,RANK(B63,$B$62:$B$68))</f>
        <v>28</v>
      </c>
      <c r="J59" s="29">
        <f t="shared" ref="J59:J63" ca="1" si="95">INDEX($A$62:$A$68,RANK(B64,$B$62:$B$68))</f>
        <v>32</v>
      </c>
      <c r="K59" s="29">
        <f t="shared" ref="K59:K62" ca="1" si="96">INDEX($A$62:$A$68,RANK(B65,$B$62:$B$68))</f>
        <v>37</v>
      </c>
      <c r="L59" s="29">
        <f t="shared" ref="L59:L61" ca="1" si="97">INDEX($A$62:$A$68,RANK(B66,$B$62:$B$68))</f>
        <v>34</v>
      </c>
      <c r="M59" s="6">
        <f ca="1">INDEX($A$74:$A$75,RANK(B75,$B$74:$B$75))</f>
        <v>58</v>
      </c>
      <c r="N59" s="7"/>
      <c r="O59" s="33">
        <v>2</v>
      </c>
      <c r="P59" s="62">
        <v>1</v>
      </c>
      <c r="Q59" s="38">
        <f t="shared" ref="Q59:Q67" ca="1" si="98">LARGE($H59:$M59,COLUMNS($H$2:$M$2))</f>
        <v>4</v>
      </c>
      <c r="R59" s="38">
        <f t="shared" ref="R59:R67" ca="1" si="99">LARGE($H59:$M59,COLUMNS($H$2:$L$2))</f>
        <v>28</v>
      </c>
      <c r="S59" s="38">
        <f t="shared" ref="S59:S67" ca="1" si="100">LARGE($H59:$M59,COLUMNS($H$2:$K$2))</f>
        <v>32</v>
      </c>
      <c r="T59" s="38">
        <f t="shared" ref="T59:T67" ca="1" si="101">LARGE($H59:$M59,COLUMNS($H$2:$J$2))</f>
        <v>34</v>
      </c>
      <c r="U59" s="38">
        <f t="shared" ref="U59:U67" ca="1" si="102">LARGE($H59:$M59,COLUMNS($H$2:$I$2))</f>
        <v>37</v>
      </c>
      <c r="V59" s="38">
        <f t="shared" ref="V59:V67" ca="1" si="103">LARGE($H59:$M59,COLUMNS($H$2))</f>
        <v>58</v>
      </c>
      <c r="W59" s="43">
        <f t="shared" ca="1" si="91"/>
        <v>0</v>
      </c>
      <c r="X59" s="44">
        <f t="shared" ref="X59:X67" ca="1" si="104">COUNTIF($W59,"3")</f>
        <v>0</v>
      </c>
      <c r="Y59" s="44">
        <f t="shared" ref="Y59:Y67" ca="1" si="105">COUNTIF($W59,"4")</f>
        <v>0</v>
      </c>
      <c r="Z59" s="44">
        <f t="shared" ref="Z59:Z67" ca="1" si="106">COUNTIF($W59,"5")</f>
        <v>0</v>
      </c>
      <c r="AA59" s="45">
        <f t="shared" ref="AA59:AA67" ca="1" si="107">COUNTIF($W59,"6")</f>
        <v>0</v>
      </c>
      <c r="AB59" s="35"/>
      <c r="AF59" s="9"/>
      <c r="AL59" s="1">
        <v>58</v>
      </c>
      <c r="AM59" s="5">
        <f t="shared" ca="1" si="6"/>
        <v>0.73452187591062634</v>
      </c>
      <c r="AN59" s="5">
        <f t="shared" ca="1" si="63"/>
        <v>17</v>
      </c>
    </row>
    <row r="60" spans="1:40" ht="24.75" thickTop="1" thickBot="1" x14ac:dyDescent="0.4">
      <c r="A60">
        <v>5</v>
      </c>
      <c r="B60" s="5">
        <f ca="1">RAND()</f>
        <v>0.13595575512783709</v>
      </c>
      <c r="C60" s="5">
        <f t="shared" ca="1" si="92"/>
        <v>5</v>
      </c>
      <c r="G60"/>
      <c r="H60" s="63">
        <f t="shared" ca="1" si="93"/>
        <v>3</v>
      </c>
      <c r="I60" s="29">
        <f t="shared" ca="1" si="94"/>
        <v>32</v>
      </c>
      <c r="J60" s="29">
        <f t="shared" ca="1" si="95"/>
        <v>37</v>
      </c>
      <c r="K60" s="29">
        <f t="shared" ca="1" si="96"/>
        <v>34</v>
      </c>
      <c r="L60" s="29">
        <f t="shared" ca="1" si="97"/>
        <v>22</v>
      </c>
      <c r="M60" s="6">
        <f ca="1">INDEX($A$74:$A$75,RANK(B74,$B$74:$B$75))</f>
        <v>55</v>
      </c>
      <c r="N60" s="7"/>
      <c r="O60" s="33">
        <v>3</v>
      </c>
      <c r="P60" s="62">
        <v>1.5</v>
      </c>
      <c r="Q60" s="38">
        <f t="shared" ca="1" si="98"/>
        <v>3</v>
      </c>
      <c r="R60" s="38">
        <f t="shared" ca="1" si="99"/>
        <v>22</v>
      </c>
      <c r="S60" s="38">
        <f t="shared" ca="1" si="100"/>
        <v>32</v>
      </c>
      <c r="T60" s="38">
        <f t="shared" ca="1" si="101"/>
        <v>34</v>
      </c>
      <c r="U60" s="38">
        <f t="shared" ca="1" si="102"/>
        <v>37</v>
      </c>
      <c r="V60" s="38">
        <f t="shared" ca="1" si="103"/>
        <v>55</v>
      </c>
      <c r="W60" s="43">
        <f t="shared" ca="1" si="91"/>
        <v>0</v>
      </c>
      <c r="X60" s="44">
        <f t="shared" ca="1" si="104"/>
        <v>0</v>
      </c>
      <c r="Y60" s="44">
        <f t="shared" ca="1" si="105"/>
        <v>0</v>
      </c>
      <c r="Z60" s="44">
        <f t="shared" ca="1" si="106"/>
        <v>0</v>
      </c>
      <c r="AA60" s="45">
        <f t="shared" ca="1" si="107"/>
        <v>0</v>
      </c>
      <c r="AB60" s="35"/>
      <c r="AF60" s="9"/>
      <c r="AL60" s="1">
        <v>59</v>
      </c>
      <c r="AM60" s="5">
        <f t="shared" ca="1" si="6"/>
        <v>0.89012919703042814</v>
      </c>
      <c r="AN60" s="5">
        <f t="shared" ca="1" si="63"/>
        <v>6</v>
      </c>
    </row>
    <row r="61" spans="1:40" ht="24.75" thickTop="1" thickBot="1" x14ac:dyDescent="0.4">
      <c r="H61" s="63">
        <f t="shared" ca="1" si="93"/>
        <v>4</v>
      </c>
      <c r="I61" s="29">
        <f t="shared" ca="1" si="94"/>
        <v>37</v>
      </c>
      <c r="J61" s="29">
        <f t="shared" ca="1" si="95"/>
        <v>34</v>
      </c>
      <c r="K61" s="29">
        <f t="shared" ca="1" si="96"/>
        <v>22</v>
      </c>
      <c r="L61" s="29">
        <f t="shared" ca="1" si="97"/>
        <v>18</v>
      </c>
      <c r="M61" s="6">
        <f ca="1">INDEX($A$74:$A$75,RANK(B75,$B$74:$B$75))</f>
        <v>58</v>
      </c>
      <c r="N61" s="7"/>
      <c r="O61" s="33">
        <v>4</v>
      </c>
      <c r="P61" s="62">
        <v>2</v>
      </c>
      <c r="Q61" s="38">
        <f t="shared" ca="1" si="98"/>
        <v>4</v>
      </c>
      <c r="R61" s="38">
        <f t="shared" ca="1" si="99"/>
        <v>18</v>
      </c>
      <c r="S61" s="38">
        <f t="shared" ca="1" si="100"/>
        <v>22</v>
      </c>
      <c r="T61" s="38">
        <f t="shared" ca="1" si="101"/>
        <v>34</v>
      </c>
      <c r="U61" s="38">
        <f t="shared" ca="1" si="102"/>
        <v>37</v>
      </c>
      <c r="V61" s="38">
        <f t="shared" ca="1" si="103"/>
        <v>58</v>
      </c>
      <c r="W61" s="43">
        <f t="shared" ca="1" si="91"/>
        <v>0</v>
      </c>
      <c r="X61" s="44">
        <f t="shared" ca="1" si="104"/>
        <v>0</v>
      </c>
      <c r="Y61" s="44">
        <f t="shared" ca="1" si="105"/>
        <v>0</v>
      </c>
      <c r="Z61" s="44">
        <f t="shared" ca="1" si="106"/>
        <v>0</v>
      </c>
      <c r="AA61" s="45">
        <f t="shared" ca="1" si="107"/>
        <v>0</v>
      </c>
      <c r="AB61" s="35"/>
      <c r="AF61" s="9"/>
    </row>
    <row r="62" spans="1:40" ht="24.75" thickTop="1" thickBot="1" x14ac:dyDescent="0.4">
      <c r="A62">
        <v>17</v>
      </c>
      <c r="B62" s="5">
        <f t="shared" ref="B62:B68" ca="1" si="108">RAND()</f>
        <v>0.88605816731722342</v>
      </c>
      <c r="C62" s="5">
        <f t="shared" ref="C62:C68" ca="1" si="109">INDEX($A$62:$A$68,RANK(B62,$B$62:$B$68))</f>
        <v>17</v>
      </c>
      <c r="H62" s="63">
        <f t="shared" ca="1" si="93"/>
        <v>3</v>
      </c>
      <c r="I62" s="29">
        <f t="shared" ca="1" si="94"/>
        <v>34</v>
      </c>
      <c r="J62" s="29">
        <f t="shared" ca="1" si="95"/>
        <v>22</v>
      </c>
      <c r="K62" s="29">
        <f t="shared" ca="1" si="96"/>
        <v>18</v>
      </c>
      <c r="L62" s="29">
        <f ca="1">INDEX($A$62:$A$68,RANK(B62,$B$62:$B$68))</f>
        <v>17</v>
      </c>
      <c r="M62" s="6">
        <f ca="1">INDEX($A$74:$A$75,RANK(B74,$B$74:$B$75))</f>
        <v>55</v>
      </c>
      <c r="N62" s="7"/>
      <c r="O62" s="33">
        <v>5</v>
      </c>
      <c r="P62" s="62">
        <v>2.5</v>
      </c>
      <c r="Q62" s="38">
        <f t="shared" ca="1" si="98"/>
        <v>3</v>
      </c>
      <c r="R62" s="38">
        <f t="shared" ca="1" si="99"/>
        <v>17</v>
      </c>
      <c r="S62" s="38">
        <f t="shared" ca="1" si="100"/>
        <v>18</v>
      </c>
      <c r="T62" s="38">
        <f t="shared" ca="1" si="101"/>
        <v>22</v>
      </c>
      <c r="U62" s="38">
        <f t="shared" ca="1" si="102"/>
        <v>34</v>
      </c>
      <c r="V62" s="38">
        <f t="shared" ca="1" si="103"/>
        <v>55</v>
      </c>
      <c r="W62" s="43">
        <f t="shared" ca="1" si="91"/>
        <v>0</v>
      </c>
      <c r="X62" s="44">
        <f t="shared" ca="1" si="104"/>
        <v>0</v>
      </c>
      <c r="Y62" s="44">
        <f t="shared" ca="1" si="105"/>
        <v>0</v>
      </c>
      <c r="Z62" s="44">
        <f t="shared" ca="1" si="106"/>
        <v>0</v>
      </c>
      <c r="AA62" s="45">
        <f t="shared" ca="1" si="107"/>
        <v>0</v>
      </c>
      <c r="AB62" s="35"/>
      <c r="AF62" s="9"/>
    </row>
    <row r="63" spans="1:40" ht="24.75" thickTop="1" thickBot="1" x14ac:dyDescent="0.4">
      <c r="A63">
        <v>18</v>
      </c>
      <c r="B63" s="5">
        <f t="shared" ca="1" si="108"/>
        <v>0.32166549364539254</v>
      </c>
      <c r="C63" s="5">
        <f t="shared" ca="1" si="109"/>
        <v>28</v>
      </c>
      <c r="H63" s="63">
        <f t="shared" ca="1" si="93"/>
        <v>4</v>
      </c>
      <c r="I63" s="29">
        <f t="shared" ca="1" si="94"/>
        <v>22</v>
      </c>
      <c r="J63" s="29">
        <f t="shared" ca="1" si="95"/>
        <v>18</v>
      </c>
      <c r="K63" s="29">
        <f ca="1">INDEX($A$62:$A$68,RANK(B62,$B$62:$B$68))</f>
        <v>17</v>
      </c>
      <c r="L63" s="29">
        <f t="shared" ref="L63:L67" ca="1" si="110">INDEX($A$62:$A$68,RANK(B63,$B$62:$B$68))</f>
        <v>28</v>
      </c>
      <c r="M63" s="6">
        <f ca="1">INDEX($A$74:$A$75,RANK(B75,$B$74:$B$75))</f>
        <v>58</v>
      </c>
      <c r="N63" s="7"/>
      <c r="O63" s="33">
        <v>6</v>
      </c>
      <c r="P63" s="62">
        <v>3</v>
      </c>
      <c r="Q63" s="38">
        <f t="shared" ca="1" si="98"/>
        <v>4</v>
      </c>
      <c r="R63" s="38">
        <f t="shared" ca="1" si="99"/>
        <v>17</v>
      </c>
      <c r="S63" s="38">
        <f t="shared" ca="1" si="100"/>
        <v>18</v>
      </c>
      <c r="T63" s="38">
        <f t="shared" ca="1" si="101"/>
        <v>22</v>
      </c>
      <c r="U63" s="38">
        <f t="shared" ca="1" si="102"/>
        <v>28</v>
      </c>
      <c r="V63" s="38">
        <f t="shared" ca="1" si="103"/>
        <v>58</v>
      </c>
      <c r="W63" s="43">
        <f t="shared" ca="1" si="91"/>
        <v>0</v>
      </c>
      <c r="X63" s="44">
        <f t="shared" ca="1" si="104"/>
        <v>0</v>
      </c>
      <c r="Y63" s="44">
        <f t="shared" ca="1" si="105"/>
        <v>0</v>
      </c>
      <c r="Z63" s="44">
        <f t="shared" ca="1" si="106"/>
        <v>0</v>
      </c>
      <c r="AA63" s="45">
        <f t="shared" ca="1" si="107"/>
        <v>0</v>
      </c>
      <c r="AB63" s="35"/>
      <c r="AF63" s="9"/>
    </row>
    <row r="64" spans="1:40" ht="24.75" thickTop="1" thickBot="1" x14ac:dyDescent="0.4">
      <c r="A64">
        <v>22</v>
      </c>
      <c r="B64" s="5">
        <f t="shared" ca="1" si="108"/>
        <v>0.28782471293756828</v>
      </c>
      <c r="C64" s="5">
        <f t="shared" ca="1" si="109"/>
        <v>32</v>
      </c>
      <c r="H64" s="63">
        <f t="shared" ca="1" si="93"/>
        <v>3</v>
      </c>
      <c r="I64" s="29">
        <f t="shared" ca="1" si="94"/>
        <v>18</v>
      </c>
      <c r="J64" s="29">
        <f ca="1">INDEX($A$62:$A$68,RANK(B62,$B$62:$B$68))</f>
        <v>17</v>
      </c>
      <c r="K64" s="29">
        <f t="shared" ref="K64:K67" ca="1" si="111">INDEX($A$62:$A$68,RANK(B63,$B$62:$B$68))</f>
        <v>28</v>
      </c>
      <c r="L64" s="29">
        <f t="shared" ca="1" si="110"/>
        <v>32</v>
      </c>
      <c r="M64" s="6">
        <f ca="1">INDEX($A$74:$A$75,RANK(B74,$B$74:$B$75))</f>
        <v>55</v>
      </c>
      <c r="N64" s="7"/>
      <c r="O64" s="33">
        <v>7</v>
      </c>
      <c r="P64" s="62">
        <v>3.5</v>
      </c>
      <c r="Q64" s="38">
        <f t="shared" ca="1" si="98"/>
        <v>3</v>
      </c>
      <c r="R64" s="38">
        <f t="shared" ca="1" si="99"/>
        <v>17</v>
      </c>
      <c r="S64" s="38">
        <f t="shared" ca="1" si="100"/>
        <v>18</v>
      </c>
      <c r="T64" s="38">
        <f t="shared" ca="1" si="101"/>
        <v>28</v>
      </c>
      <c r="U64" s="38">
        <f t="shared" ca="1" si="102"/>
        <v>32</v>
      </c>
      <c r="V64" s="38">
        <f t="shared" ca="1" si="103"/>
        <v>55</v>
      </c>
      <c r="W64" s="43">
        <f t="shared" ca="1" si="91"/>
        <v>0</v>
      </c>
      <c r="X64" s="44">
        <f t="shared" ca="1" si="104"/>
        <v>0</v>
      </c>
      <c r="Y64" s="44">
        <f t="shared" ca="1" si="105"/>
        <v>0</v>
      </c>
      <c r="Z64" s="44">
        <f t="shared" ca="1" si="106"/>
        <v>0</v>
      </c>
      <c r="AA64" s="45">
        <f t="shared" ca="1" si="107"/>
        <v>0</v>
      </c>
      <c r="AB64" s="35"/>
      <c r="AF64" s="9"/>
    </row>
    <row r="65" spans="1:32" ht="24.75" thickTop="1" thickBot="1" x14ac:dyDescent="0.4">
      <c r="A65">
        <v>28</v>
      </c>
      <c r="B65" s="5">
        <f t="shared" ca="1" si="108"/>
        <v>0.1731969640288189</v>
      </c>
      <c r="C65" s="5">
        <f t="shared" ca="1" si="109"/>
        <v>37</v>
      </c>
      <c r="H65" s="63">
        <f t="shared" ca="1" si="93"/>
        <v>3</v>
      </c>
      <c r="I65" s="29">
        <f ca="1">INDEX($A$62:$A$68,RANK(B62,$B$62:$B$68))</f>
        <v>17</v>
      </c>
      <c r="J65" s="29">
        <f t="shared" ref="J65:J67" ca="1" si="112">INDEX($A$62:$A$68,RANK(B63,$B$62:$B$68))</f>
        <v>28</v>
      </c>
      <c r="K65" s="29">
        <f t="shared" ca="1" si="111"/>
        <v>32</v>
      </c>
      <c r="L65" s="29">
        <f t="shared" ca="1" si="110"/>
        <v>37</v>
      </c>
      <c r="M65" s="6">
        <f ca="1">INDEX($A$74:$A$75,RANK(B75,$B$74:$B$75))</f>
        <v>58</v>
      </c>
      <c r="N65" s="7"/>
      <c r="O65" s="33">
        <v>8</v>
      </c>
      <c r="P65" s="62">
        <v>4</v>
      </c>
      <c r="Q65" s="38">
        <f t="shared" ca="1" si="98"/>
        <v>3</v>
      </c>
      <c r="R65" s="38">
        <f t="shared" ca="1" si="99"/>
        <v>17</v>
      </c>
      <c r="S65" s="38">
        <f t="shared" ca="1" si="100"/>
        <v>28</v>
      </c>
      <c r="T65" s="38">
        <f t="shared" ca="1" si="101"/>
        <v>32</v>
      </c>
      <c r="U65" s="38">
        <f t="shared" ca="1" si="102"/>
        <v>37</v>
      </c>
      <c r="V65" s="38">
        <f t="shared" ca="1" si="103"/>
        <v>58</v>
      </c>
      <c r="W65" s="43">
        <f t="shared" ca="1" si="91"/>
        <v>0</v>
      </c>
      <c r="X65" s="44">
        <f t="shared" ca="1" si="104"/>
        <v>0</v>
      </c>
      <c r="Y65" s="44">
        <f t="shared" ca="1" si="105"/>
        <v>0</v>
      </c>
      <c r="Z65" s="44">
        <f t="shared" ca="1" si="106"/>
        <v>0</v>
      </c>
      <c r="AA65" s="45">
        <f t="shared" ca="1" si="107"/>
        <v>0</v>
      </c>
      <c r="AB65" s="35"/>
      <c r="AF65" s="9"/>
    </row>
    <row r="66" spans="1:32" ht="24.75" thickTop="1" thickBot="1" x14ac:dyDescent="0.4">
      <c r="A66">
        <v>32</v>
      </c>
      <c r="B66" s="5">
        <f t="shared" ca="1" si="108"/>
        <v>0.25098879582956601</v>
      </c>
      <c r="C66" s="5">
        <f t="shared" ca="1" si="109"/>
        <v>34</v>
      </c>
      <c r="H66" s="63">
        <f t="shared" ca="1" si="93"/>
        <v>4</v>
      </c>
      <c r="I66" s="29">
        <f t="shared" ref="I66:I67" ca="1" si="113">INDEX($A$62:$A$68,RANK(B63,$B$62:$B$68))</f>
        <v>28</v>
      </c>
      <c r="J66" s="29">
        <f t="shared" ca="1" si="112"/>
        <v>32</v>
      </c>
      <c r="K66" s="29">
        <f t="shared" ca="1" si="111"/>
        <v>37</v>
      </c>
      <c r="L66" s="29">
        <f t="shared" ca="1" si="110"/>
        <v>34</v>
      </c>
      <c r="M66" s="6">
        <f ca="1">INDEX($A$74:$A$75,RANK(B74,$B$74:$B$75))</f>
        <v>55</v>
      </c>
      <c r="N66" s="7"/>
      <c r="O66" s="33">
        <v>9</v>
      </c>
      <c r="P66" s="62">
        <v>4.5</v>
      </c>
      <c r="Q66" s="38">
        <f t="shared" ca="1" si="98"/>
        <v>4</v>
      </c>
      <c r="R66" s="38">
        <f t="shared" ca="1" si="99"/>
        <v>28</v>
      </c>
      <c r="S66" s="38">
        <f t="shared" ca="1" si="100"/>
        <v>32</v>
      </c>
      <c r="T66" s="38">
        <f t="shared" ca="1" si="101"/>
        <v>34</v>
      </c>
      <c r="U66" s="38">
        <f t="shared" ca="1" si="102"/>
        <v>37</v>
      </c>
      <c r="V66" s="38">
        <f t="shared" ca="1" si="103"/>
        <v>55</v>
      </c>
      <c r="W66" s="43">
        <f t="shared" ca="1" si="91"/>
        <v>0</v>
      </c>
      <c r="X66" s="44">
        <f t="shared" ca="1" si="104"/>
        <v>0</v>
      </c>
      <c r="Y66" s="44">
        <f t="shared" ca="1" si="105"/>
        <v>0</v>
      </c>
      <c r="Z66" s="44">
        <f t="shared" ca="1" si="106"/>
        <v>0</v>
      </c>
      <c r="AA66" s="45">
        <f t="shared" ca="1" si="107"/>
        <v>0</v>
      </c>
      <c r="AB66" s="35"/>
      <c r="AF66" s="9"/>
    </row>
    <row r="67" spans="1:32" ht="24.75" thickTop="1" thickBot="1" x14ac:dyDescent="0.4">
      <c r="A67">
        <v>34</v>
      </c>
      <c r="B67" s="5">
        <f t="shared" ca="1" si="108"/>
        <v>0.63450351125485793</v>
      </c>
      <c r="C67" s="5">
        <f t="shared" ca="1" si="109"/>
        <v>22</v>
      </c>
      <c r="H67" s="63">
        <f t="shared" ca="1" si="93"/>
        <v>3</v>
      </c>
      <c r="I67" s="29">
        <f t="shared" ca="1" si="113"/>
        <v>32</v>
      </c>
      <c r="J67" s="29">
        <f t="shared" ca="1" si="112"/>
        <v>37</v>
      </c>
      <c r="K67" s="29">
        <f t="shared" ca="1" si="111"/>
        <v>34</v>
      </c>
      <c r="L67" s="29">
        <f t="shared" ca="1" si="110"/>
        <v>22</v>
      </c>
      <c r="M67" s="6">
        <f ca="1">INDEX($A$74:$A$75,RANK(B75,$B$74:$B$75))</f>
        <v>58</v>
      </c>
      <c r="N67" s="7"/>
      <c r="O67" s="33">
        <v>10</v>
      </c>
      <c r="P67" s="62">
        <v>5</v>
      </c>
      <c r="Q67" s="38">
        <f t="shared" ca="1" si="98"/>
        <v>3</v>
      </c>
      <c r="R67" s="38">
        <f t="shared" ca="1" si="99"/>
        <v>22</v>
      </c>
      <c r="S67" s="38">
        <f t="shared" ca="1" si="100"/>
        <v>32</v>
      </c>
      <c r="T67" s="38">
        <f t="shared" ca="1" si="101"/>
        <v>34</v>
      </c>
      <c r="U67" s="38">
        <f t="shared" ca="1" si="102"/>
        <v>37</v>
      </c>
      <c r="V67" s="38">
        <f t="shared" ca="1" si="103"/>
        <v>58</v>
      </c>
      <c r="W67" s="43">
        <f t="shared" ca="1" si="91"/>
        <v>0</v>
      </c>
      <c r="X67" s="44">
        <f t="shared" ca="1" si="104"/>
        <v>0</v>
      </c>
      <c r="Y67" s="44">
        <f t="shared" ca="1" si="105"/>
        <v>0</v>
      </c>
      <c r="Z67" s="44">
        <f t="shared" ca="1" si="106"/>
        <v>0</v>
      </c>
      <c r="AA67" s="45">
        <f t="shared" ca="1" si="107"/>
        <v>0</v>
      </c>
      <c r="AB67" s="35"/>
      <c r="AF67" s="9"/>
    </row>
    <row r="68" spans="1:32" ht="15.75" thickTop="1" x14ac:dyDescent="0.25">
      <c r="A68">
        <v>37</v>
      </c>
      <c r="B68" s="5">
        <f t="shared" ca="1" si="108"/>
        <v>0.86509479978345238</v>
      </c>
      <c r="C68" s="5">
        <f t="shared" ca="1" si="109"/>
        <v>18</v>
      </c>
      <c r="P68"/>
      <c r="AF68" s="9"/>
    </row>
    <row r="69" spans="1:32" x14ac:dyDescent="0.25">
      <c r="P69"/>
      <c r="AF69" s="9"/>
    </row>
    <row r="70" spans="1:32" x14ac:dyDescent="0.25">
      <c r="P70"/>
      <c r="AF70" s="9"/>
    </row>
    <row r="71" spans="1:32" x14ac:dyDescent="0.25">
      <c r="P71"/>
      <c r="AF71" s="9"/>
    </row>
    <row r="72" spans="1:32" x14ac:dyDescent="0.25">
      <c r="P72"/>
      <c r="AF72" s="9"/>
    </row>
    <row r="73" spans="1:32" x14ac:dyDescent="0.25">
      <c r="A73" s="1">
        <v>53</v>
      </c>
      <c r="B73" s="5">
        <f ca="1">RAND()</f>
        <v>0.78105369500931365</v>
      </c>
      <c r="C73" s="5">
        <f ca="1">INDEX($A$73:$A$75,RANK(B73,$B$73:$B$75))</f>
        <v>53</v>
      </c>
      <c r="P73"/>
      <c r="AF73" s="9"/>
    </row>
    <row r="74" spans="1:32" x14ac:dyDescent="0.25">
      <c r="A74" s="1">
        <v>55</v>
      </c>
      <c r="B74" s="5">
        <f ca="1">RAND()</f>
        <v>0.72961172794781171</v>
      </c>
      <c r="C74" s="5">
        <f ca="1">INDEX($A$73:$A$75,RANK(B74,$B$73:$B$75))</f>
        <v>55</v>
      </c>
      <c r="P74"/>
      <c r="AF74" s="9"/>
    </row>
    <row r="75" spans="1:32" x14ac:dyDescent="0.25">
      <c r="A75">
        <v>58</v>
      </c>
      <c r="B75" s="5">
        <f ca="1">RAND()</f>
        <v>0.47553202825255259</v>
      </c>
      <c r="C75" s="5">
        <f ca="1">INDEX($A$73:$A$75,RANK(B75,$B$73:$B$75))</f>
        <v>58</v>
      </c>
      <c r="P75"/>
      <c r="AF75" s="9"/>
    </row>
    <row r="76" spans="1:32" x14ac:dyDescent="0.25">
      <c r="P76"/>
      <c r="AF76" s="9"/>
    </row>
    <row r="77" spans="1:32" x14ac:dyDescent="0.25">
      <c r="P77"/>
      <c r="AF77" s="9"/>
    </row>
    <row r="78" spans="1:32" x14ac:dyDescent="0.25">
      <c r="P78"/>
      <c r="AF78" s="9"/>
    </row>
    <row r="79" spans="1:32" x14ac:dyDescent="0.25">
      <c r="P79"/>
      <c r="AF79" s="9"/>
    </row>
    <row r="80" spans="1:32" x14ac:dyDescent="0.25">
      <c r="P80"/>
      <c r="AF80" s="9"/>
    </row>
    <row r="81" spans="16:32" x14ac:dyDescent="0.25">
      <c r="P81"/>
      <c r="AF81" s="9"/>
    </row>
    <row r="82" spans="16:32" x14ac:dyDescent="0.25">
      <c r="P82"/>
      <c r="AF82" s="9"/>
    </row>
    <row r="83" spans="16:32" x14ac:dyDescent="0.25">
      <c r="P83"/>
      <c r="AF83" s="9"/>
    </row>
    <row r="84" spans="16:32" x14ac:dyDescent="0.25">
      <c r="P84"/>
      <c r="AF84" s="9"/>
    </row>
    <row r="85" spans="16:32" x14ac:dyDescent="0.25">
      <c r="P85"/>
      <c r="AF85" s="9"/>
    </row>
    <row r="86" spans="16:32" x14ac:dyDescent="0.25">
      <c r="P86"/>
      <c r="AF86" s="9"/>
    </row>
    <row r="87" spans="16:32" x14ac:dyDescent="0.25">
      <c r="P87"/>
      <c r="AF87" s="9"/>
    </row>
    <row r="88" spans="16:32" x14ac:dyDescent="0.25">
      <c r="P88"/>
      <c r="AF88" s="9"/>
    </row>
    <row r="89" spans="16:32" x14ac:dyDescent="0.25">
      <c r="P89"/>
      <c r="AF89" s="9"/>
    </row>
    <row r="90" spans="16:32" x14ac:dyDescent="0.25">
      <c r="P90"/>
      <c r="AF90" s="9"/>
    </row>
    <row r="91" spans="16:32" x14ac:dyDescent="0.25">
      <c r="P91"/>
      <c r="AF91" s="60"/>
    </row>
    <row r="92" spans="16:32" x14ac:dyDescent="0.25">
      <c r="P92"/>
      <c r="AF92" s="9"/>
    </row>
    <row r="93" spans="16:32" x14ac:dyDescent="0.25">
      <c r="P93"/>
      <c r="AF93" s="9"/>
    </row>
    <row r="94" spans="16:32" x14ac:dyDescent="0.25">
      <c r="P94"/>
      <c r="AF94" s="9"/>
    </row>
    <row r="95" spans="16:32" x14ac:dyDescent="0.25">
      <c r="P95"/>
      <c r="AF95" s="9"/>
    </row>
    <row r="96" spans="16:32" x14ac:dyDescent="0.25">
      <c r="P96"/>
      <c r="AF96" s="9"/>
    </row>
    <row r="97" spans="16:32" x14ac:dyDescent="0.25">
      <c r="P97"/>
      <c r="AF97" s="9"/>
    </row>
    <row r="98" spans="16:32" x14ac:dyDescent="0.25">
      <c r="P98"/>
      <c r="AF98" s="9"/>
    </row>
    <row r="99" spans="16:32" x14ac:dyDescent="0.25">
      <c r="P99"/>
      <c r="AF99" s="9"/>
    </row>
    <row r="100" spans="16:32" x14ac:dyDescent="0.25">
      <c r="P100"/>
      <c r="AF100" s="60"/>
    </row>
    <row r="101" spans="16:32" x14ac:dyDescent="0.25">
      <c r="P101"/>
      <c r="AF101" s="60"/>
    </row>
    <row r="102" spans="16:32" x14ac:dyDescent="0.25">
      <c r="P102"/>
      <c r="AF102" s="9"/>
    </row>
    <row r="103" spans="16:32" x14ac:dyDescent="0.25">
      <c r="P103"/>
      <c r="AF103" s="60"/>
    </row>
    <row r="104" spans="16:32" x14ac:dyDescent="0.25">
      <c r="P104"/>
      <c r="AF104" s="60"/>
    </row>
    <row r="105" spans="16:32" x14ac:dyDescent="0.25">
      <c r="P105"/>
      <c r="AF105" s="9"/>
    </row>
    <row r="106" spans="16:32" x14ac:dyDescent="0.25">
      <c r="P106"/>
      <c r="AF106" s="9"/>
    </row>
    <row r="107" spans="16:32" x14ac:dyDescent="0.25">
      <c r="P107"/>
      <c r="AF107" s="60"/>
    </row>
    <row r="108" spans="16:32" x14ac:dyDescent="0.25">
      <c r="P108"/>
      <c r="AF108" s="9"/>
    </row>
    <row r="109" spans="16:32" x14ac:dyDescent="0.25">
      <c r="P109"/>
      <c r="AF109" s="9"/>
    </row>
    <row r="110" spans="16:32" x14ac:dyDescent="0.25">
      <c r="P110"/>
      <c r="AF110" s="60"/>
    </row>
    <row r="111" spans="16:32" x14ac:dyDescent="0.25">
      <c r="P111"/>
      <c r="AF111" s="60"/>
    </row>
    <row r="112" spans="16:32" x14ac:dyDescent="0.25">
      <c r="P112"/>
      <c r="AF112" s="60"/>
    </row>
    <row r="113" spans="16:32" x14ac:dyDescent="0.25">
      <c r="P113"/>
      <c r="AF113" s="9"/>
    </row>
    <row r="114" spans="16:32" x14ac:dyDescent="0.25">
      <c r="P114"/>
      <c r="AF114" s="9"/>
    </row>
    <row r="115" spans="16:32" x14ac:dyDescent="0.25">
      <c r="P115"/>
      <c r="AF115" s="60"/>
    </row>
    <row r="116" spans="16:32" x14ac:dyDescent="0.25">
      <c r="P116"/>
      <c r="AF116" s="9"/>
    </row>
    <row r="117" spans="16:32" x14ac:dyDescent="0.25">
      <c r="P117"/>
      <c r="AF117" s="60"/>
    </row>
    <row r="118" spans="16:32" x14ac:dyDescent="0.25">
      <c r="P118"/>
      <c r="AF118" s="60"/>
    </row>
    <row r="119" spans="16:32" x14ac:dyDescent="0.25">
      <c r="P119"/>
      <c r="AF119" s="9"/>
    </row>
    <row r="120" spans="16:32" x14ac:dyDescent="0.25">
      <c r="P120"/>
      <c r="AF120" s="9"/>
    </row>
    <row r="121" spans="16:32" x14ac:dyDescent="0.25">
      <c r="P121"/>
      <c r="AF121" s="9"/>
    </row>
    <row r="122" spans="16:32" x14ac:dyDescent="0.25">
      <c r="P122"/>
      <c r="AF122" s="60"/>
    </row>
    <row r="123" spans="16:32" x14ac:dyDescent="0.25">
      <c r="P123"/>
      <c r="AF123" s="60"/>
    </row>
    <row r="124" spans="16:32" x14ac:dyDescent="0.25">
      <c r="P124"/>
      <c r="AF124" s="9"/>
    </row>
    <row r="125" spans="16:32" x14ac:dyDescent="0.25">
      <c r="P125"/>
      <c r="AF125" s="60"/>
    </row>
    <row r="126" spans="16:32" x14ac:dyDescent="0.25">
      <c r="P126"/>
      <c r="AF126" s="9"/>
    </row>
    <row r="127" spans="16:32" x14ac:dyDescent="0.25">
      <c r="P127"/>
      <c r="AF127" s="9"/>
    </row>
    <row r="128" spans="16:32" x14ac:dyDescent="0.25">
      <c r="P128"/>
      <c r="AF128" s="60"/>
    </row>
    <row r="129" spans="16:32" x14ac:dyDescent="0.25">
      <c r="P129"/>
      <c r="AF129" s="9"/>
    </row>
    <row r="130" spans="16:32" x14ac:dyDescent="0.25">
      <c r="P130"/>
      <c r="AF130" s="9"/>
    </row>
    <row r="131" spans="16:32" x14ac:dyDescent="0.25">
      <c r="P131"/>
      <c r="AF131" s="9"/>
    </row>
    <row r="132" spans="16:32" x14ac:dyDescent="0.25">
      <c r="P132"/>
      <c r="AF132" s="60"/>
    </row>
    <row r="133" spans="16:32" x14ac:dyDescent="0.25">
      <c r="P133"/>
      <c r="AF133" s="60"/>
    </row>
    <row r="134" spans="16:32" x14ac:dyDescent="0.25">
      <c r="P134"/>
      <c r="AF134" s="60"/>
    </row>
    <row r="135" spans="16:32" x14ac:dyDescent="0.25">
      <c r="P135"/>
      <c r="AF135" s="9"/>
    </row>
    <row r="136" spans="16:32" x14ac:dyDescent="0.25">
      <c r="P136"/>
      <c r="AF136" s="9"/>
    </row>
    <row r="137" spans="16:32" x14ac:dyDescent="0.25">
      <c r="P137"/>
      <c r="AF137" s="9"/>
    </row>
    <row r="138" spans="16:32" x14ac:dyDescent="0.25">
      <c r="P138"/>
      <c r="AF138" s="9"/>
    </row>
    <row r="139" spans="16:32" x14ac:dyDescent="0.25">
      <c r="P139"/>
      <c r="AF139" s="9"/>
    </row>
    <row r="140" spans="16:32" x14ac:dyDescent="0.25">
      <c r="P140"/>
      <c r="AF140" s="9"/>
    </row>
    <row r="141" spans="16:32" x14ac:dyDescent="0.25">
      <c r="P141"/>
      <c r="AF141" s="9"/>
    </row>
    <row r="142" spans="16:32" x14ac:dyDescent="0.25">
      <c r="P142"/>
      <c r="AF142" s="9"/>
    </row>
    <row r="143" spans="16:32" x14ac:dyDescent="0.25">
      <c r="P143"/>
      <c r="AF143" s="9"/>
    </row>
    <row r="144" spans="16:32" x14ac:dyDescent="0.25">
      <c r="P144"/>
      <c r="AF144" s="9"/>
    </row>
    <row r="145" spans="16:32" x14ac:dyDescent="0.25">
      <c r="P145"/>
      <c r="AF145" s="9"/>
    </row>
    <row r="146" spans="16:32" x14ac:dyDescent="0.25">
      <c r="P146"/>
    </row>
    <row r="147" spans="16:32" x14ac:dyDescent="0.25">
      <c r="P147"/>
    </row>
    <row r="148" spans="16:32" x14ac:dyDescent="0.25">
      <c r="P148"/>
    </row>
    <row r="149" spans="16:32" x14ac:dyDescent="0.25">
      <c r="P149"/>
    </row>
    <row r="150" spans="16:32" x14ac:dyDescent="0.25">
      <c r="P150"/>
    </row>
    <row r="151" spans="16:32" x14ac:dyDescent="0.25">
      <c r="P151"/>
    </row>
    <row r="152" spans="16:32" x14ac:dyDescent="0.25">
      <c r="P152"/>
    </row>
    <row r="153" spans="16:32" x14ac:dyDescent="0.25">
      <c r="P153"/>
    </row>
    <row r="154" spans="16:32" x14ac:dyDescent="0.25">
      <c r="P154"/>
    </row>
    <row r="155" spans="16:32" x14ac:dyDescent="0.25">
      <c r="P155"/>
    </row>
    <row r="156" spans="16:32" x14ac:dyDescent="0.25">
      <c r="P156"/>
    </row>
    <row r="157" spans="16:32" x14ac:dyDescent="0.25">
      <c r="P157"/>
    </row>
    <row r="158" spans="16:32" x14ac:dyDescent="0.25">
      <c r="P158"/>
    </row>
    <row r="159" spans="16:32" x14ac:dyDescent="0.25">
      <c r="P159"/>
    </row>
    <row r="160" spans="16:32" x14ac:dyDescent="0.25">
      <c r="P160"/>
    </row>
    <row r="161" spans="16:16" x14ac:dyDescent="0.25">
      <c r="P161"/>
    </row>
    <row r="162" spans="16:16" x14ac:dyDescent="0.25">
      <c r="P162"/>
    </row>
    <row r="163" spans="16:16" x14ac:dyDescent="0.25">
      <c r="P163"/>
    </row>
    <row r="164" spans="16:16" x14ac:dyDescent="0.25">
      <c r="P164"/>
    </row>
    <row r="165" spans="16:16" x14ac:dyDescent="0.25">
      <c r="P165"/>
    </row>
    <row r="166" spans="16:16" x14ac:dyDescent="0.25">
      <c r="P166"/>
    </row>
    <row r="167" spans="16:16" x14ac:dyDescent="0.25">
      <c r="P167"/>
    </row>
    <row r="168" spans="16:16" x14ac:dyDescent="0.25">
      <c r="P168"/>
    </row>
    <row r="169" spans="16:16" x14ac:dyDescent="0.25">
      <c r="P169"/>
    </row>
    <row r="170" spans="16:16" x14ac:dyDescent="0.25">
      <c r="P170"/>
    </row>
    <row r="171" spans="16:16" x14ac:dyDescent="0.25">
      <c r="P171"/>
    </row>
    <row r="172" spans="16:16" x14ac:dyDescent="0.25">
      <c r="P172"/>
    </row>
    <row r="173" spans="16:16" x14ac:dyDescent="0.25">
      <c r="P173"/>
    </row>
    <row r="174" spans="16:16" x14ac:dyDescent="0.25">
      <c r="P174"/>
    </row>
    <row r="175" spans="16:16" x14ac:dyDescent="0.25">
      <c r="P175"/>
    </row>
    <row r="176" spans="16:16" x14ac:dyDescent="0.25">
      <c r="P176"/>
    </row>
    <row r="177" spans="16:16" x14ac:dyDescent="0.25">
      <c r="P177"/>
    </row>
    <row r="178" spans="16:16" x14ac:dyDescent="0.25">
      <c r="P178"/>
    </row>
    <row r="179" spans="16:16" x14ac:dyDescent="0.25">
      <c r="P179"/>
    </row>
    <row r="180" spans="16:16" x14ac:dyDescent="0.25">
      <c r="P180"/>
    </row>
    <row r="181" spans="16:16" x14ac:dyDescent="0.25">
      <c r="P181"/>
    </row>
    <row r="182" spans="16:16" x14ac:dyDescent="0.25">
      <c r="P182"/>
    </row>
    <row r="183" spans="16:16" x14ac:dyDescent="0.25">
      <c r="P183"/>
    </row>
    <row r="184" spans="16:16" x14ac:dyDescent="0.25">
      <c r="P184"/>
    </row>
    <row r="185" spans="16:16" x14ac:dyDescent="0.25">
      <c r="P185"/>
    </row>
    <row r="186" spans="16:16" x14ac:dyDescent="0.25">
      <c r="P186"/>
    </row>
    <row r="187" spans="16:16" x14ac:dyDescent="0.25">
      <c r="P187"/>
    </row>
    <row r="188" spans="16:16" x14ac:dyDescent="0.25">
      <c r="P188"/>
    </row>
    <row r="189" spans="16:16" x14ac:dyDescent="0.25">
      <c r="P189"/>
    </row>
    <row r="190" spans="16:16" x14ac:dyDescent="0.25">
      <c r="P190"/>
    </row>
    <row r="191" spans="16:16" x14ac:dyDescent="0.25">
      <c r="P191"/>
    </row>
    <row r="192" spans="16:16" x14ac:dyDescent="0.25">
      <c r="P192"/>
    </row>
    <row r="193" spans="16:16" x14ac:dyDescent="0.25">
      <c r="P193"/>
    </row>
    <row r="194" spans="16:16" x14ac:dyDescent="0.25">
      <c r="P194"/>
    </row>
    <row r="195" spans="16:16" x14ac:dyDescent="0.25">
      <c r="P195"/>
    </row>
    <row r="196" spans="16:16" x14ac:dyDescent="0.25">
      <c r="P196"/>
    </row>
    <row r="197" spans="16:16" x14ac:dyDescent="0.25">
      <c r="P197"/>
    </row>
    <row r="198" spans="16:16" x14ac:dyDescent="0.25">
      <c r="P198"/>
    </row>
    <row r="199" spans="16:16" x14ac:dyDescent="0.25">
      <c r="P199"/>
    </row>
    <row r="200" spans="16:16" x14ac:dyDescent="0.25">
      <c r="P200"/>
    </row>
    <row r="201" spans="16:16" x14ac:dyDescent="0.25">
      <c r="P201"/>
    </row>
    <row r="202" spans="16:16" x14ac:dyDescent="0.25">
      <c r="P202"/>
    </row>
    <row r="203" spans="16:16" x14ac:dyDescent="0.25">
      <c r="P203"/>
    </row>
    <row r="204" spans="16:16" x14ac:dyDescent="0.25">
      <c r="P204"/>
    </row>
    <row r="205" spans="16:16" x14ac:dyDescent="0.25">
      <c r="P205"/>
    </row>
    <row r="206" spans="16:16" x14ac:dyDescent="0.25">
      <c r="P206"/>
    </row>
    <row r="207" spans="16:16" x14ac:dyDescent="0.25">
      <c r="P207"/>
    </row>
    <row r="208" spans="16:16" x14ac:dyDescent="0.25">
      <c r="P208"/>
    </row>
    <row r="209" spans="16:16" x14ac:dyDescent="0.25">
      <c r="P209"/>
    </row>
    <row r="210" spans="16:16" x14ac:dyDescent="0.25">
      <c r="P210"/>
    </row>
    <row r="211" spans="16:16" x14ac:dyDescent="0.25">
      <c r="P211"/>
    </row>
    <row r="212" spans="16:16" x14ac:dyDescent="0.25">
      <c r="P212"/>
    </row>
    <row r="213" spans="16:16" x14ac:dyDescent="0.25">
      <c r="P213"/>
    </row>
    <row r="214" spans="16:16" x14ac:dyDescent="0.25">
      <c r="P214"/>
    </row>
    <row r="215" spans="16:16" x14ac:dyDescent="0.25">
      <c r="P215"/>
    </row>
    <row r="216" spans="16:16" x14ac:dyDescent="0.25">
      <c r="P216"/>
    </row>
    <row r="217" spans="16:16" x14ac:dyDescent="0.25">
      <c r="P217"/>
    </row>
    <row r="218" spans="16:16" x14ac:dyDescent="0.25">
      <c r="P218"/>
    </row>
    <row r="219" spans="16:16" x14ac:dyDescent="0.25">
      <c r="P219"/>
    </row>
    <row r="220" spans="16:16" x14ac:dyDescent="0.25">
      <c r="P220"/>
    </row>
    <row r="221" spans="16:16" x14ac:dyDescent="0.25">
      <c r="P221"/>
    </row>
    <row r="222" spans="16:16" x14ac:dyDescent="0.25">
      <c r="P222"/>
    </row>
    <row r="223" spans="16:16" x14ac:dyDescent="0.25">
      <c r="P223"/>
    </row>
    <row r="224" spans="16:16" x14ac:dyDescent="0.25">
      <c r="P224"/>
    </row>
    <row r="225" spans="16:16" x14ac:dyDescent="0.25">
      <c r="P225"/>
    </row>
    <row r="226" spans="16:16" x14ac:dyDescent="0.25">
      <c r="P226"/>
    </row>
    <row r="227" spans="16:16" x14ac:dyDescent="0.25">
      <c r="P227"/>
    </row>
    <row r="228" spans="16:16" x14ac:dyDescent="0.25">
      <c r="P228"/>
    </row>
    <row r="229" spans="16:16" x14ac:dyDescent="0.25">
      <c r="P229"/>
    </row>
    <row r="230" spans="16:16" x14ac:dyDescent="0.25">
      <c r="P230"/>
    </row>
    <row r="231" spans="16:16" x14ac:dyDescent="0.25">
      <c r="P231"/>
    </row>
    <row r="232" spans="16:16" x14ac:dyDescent="0.25">
      <c r="P232"/>
    </row>
    <row r="233" spans="16:16" x14ac:dyDescent="0.25">
      <c r="P233"/>
    </row>
    <row r="234" spans="16:16" x14ac:dyDescent="0.25">
      <c r="P234"/>
    </row>
    <row r="235" spans="16:16" x14ac:dyDescent="0.25">
      <c r="P235"/>
    </row>
    <row r="236" spans="16:16" x14ac:dyDescent="0.25">
      <c r="P236"/>
    </row>
    <row r="237" spans="16:16" x14ac:dyDescent="0.25">
      <c r="P237"/>
    </row>
    <row r="238" spans="16:16" x14ac:dyDescent="0.25">
      <c r="P238"/>
    </row>
    <row r="239" spans="16:16" x14ac:dyDescent="0.25">
      <c r="P239"/>
    </row>
    <row r="240" spans="16:16" x14ac:dyDescent="0.25">
      <c r="P240"/>
    </row>
    <row r="241" spans="16:16" x14ac:dyDescent="0.25">
      <c r="P241"/>
    </row>
    <row r="242" spans="16:16" x14ac:dyDescent="0.25">
      <c r="P242"/>
    </row>
    <row r="243" spans="16:16" x14ac:dyDescent="0.25">
      <c r="P243"/>
    </row>
    <row r="244" spans="16:16" x14ac:dyDescent="0.25">
      <c r="P244"/>
    </row>
    <row r="245" spans="16:16" x14ac:dyDescent="0.25">
      <c r="P245"/>
    </row>
    <row r="246" spans="16:16" x14ac:dyDescent="0.25">
      <c r="P246"/>
    </row>
    <row r="247" spans="16:16" x14ac:dyDescent="0.25">
      <c r="P247"/>
    </row>
    <row r="248" spans="16:16" x14ac:dyDescent="0.25">
      <c r="P248"/>
    </row>
    <row r="249" spans="16:16" x14ac:dyDescent="0.25">
      <c r="P249"/>
    </row>
    <row r="250" spans="16:16" x14ac:dyDescent="0.25">
      <c r="P250"/>
    </row>
    <row r="251" spans="16:16" x14ac:dyDescent="0.25">
      <c r="P251"/>
    </row>
    <row r="252" spans="16:16" x14ac:dyDescent="0.25">
      <c r="P252"/>
    </row>
    <row r="253" spans="16:16" x14ac:dyDescent="0.25">
      <c r="P253"/>
    </row>
    <row r="254" spans="16:16" x14ac:dyDescent="0.25">
      <c r="P254"/>
    </row>
    <row r="255" spans="16:16" x14ac:dyDescent="0.25">
      <c r="P255"/>
    </row>
    <row r="256" spans="16:16" x14ac:dyDescent="0.25">
      <c r="P256"/>
    </row>
    <row r="257" spans="16:16" x14ac:dyDescent="0.25">
      <c r="P257"/>
    </row>
    <row r="258" spans="16:16" x14ac:dyDescent="0.25">
      <c r="P258"/>
    </row>
    <row r="259" spans="16:16" x14ac:dyDescent="0.25">
      <c r="P259"/>
    </row>
    <row r="260" spans="16:16" x14ac:dyDescent="0.25">
      <c r="P260"/>
    </row>
    <row r="261" spans="16:16" x14ac:dyDescent="0.25">
      <c r="P261"/>
    </row>
    <row r="262" spans="16:16" x14ac:dyDescent="0.25">
      <c r="P262"/>
    </row>
    <row r="263" spans="16:16" x14ac:dyDescent="0.25">
      <c r="P263"/>
    </row>
    <row r="264" spans="16:16" x14ac:dyDescent="0.25">
      <c r="P264"/>
    </row>
    <row r="265" spans="16:16" x14ac:dyDescent="0.25">
      <c r="P265"/>
    </row>
    <row r="266" spans="16:16" x14ac:dyDescent="0.25">
      <c r="P266"/>
    </row>
    <row r="267" spans="16:16" x14ac:dyDescent="0.25">
      <c r="P267"/>
    </row>
    <row r="268" spans="16:16" x14ac:dyDescent="0.25">
      <c r="P268"/>
    </row>
    <row r="269" spans="16:16" x14ac:dyDescent="0.25">
      <c r="P269"/>
    </row>
    <row r="270" spans="16:16" x14ac:dyDescent="0.25">
      <c r="P270"/>
    </row>
    <row r="271" spans="16:16" x14ac:dyDescent="0.25">
      <c r="P271"/>
    </row>
    <row r="272" spans="16:16" x14ac:dyDescent="0.25">
      <c r="P272"/>
    </row>
    <row r="273" spans="16:16" x14ac:dyDescent="0.25">
      <c r="P273"/>
    </row>
    <row r="274" spans="16:16" x14ac:dyDescent="0.25">
      <c r="P274"/>
    </row>
    <row r="275" spans="16:16" x14ac:dyDescent="0.25">
      <c r="P275"/>
    </row>
    <row r="276" spans="16:16" x14ac:dyDescent="0.25">
      <c r="P276"/>
    </row>
    <row r="277" spans="16:16" x14ac:dyDescent="0.25">
      <c r="P277"/>
    </row>
    <row r="278" spans="16:16" x14ac:dyDescent="0.25">
      <c r="P278"/>
    </row>
    <row r="279" spans="16:16" x14ac:dyDescent="0.25">
      <c r="P279"/>
    </row>
    <row r="280" spans="16:16" x14ac:dyDescent="0.25">
      <c r="P280"/>
    </row>
    <row r="281" spans="16:16" x14ac:dyDescent="0.25">
      <c r="P281"/>
    </row>
    <row r="282" spans="16:16" x14ac:dyDescent="0.25">
      <c r="P282"/>
    </row>
    <row r="283" spans="16:16" x14ac:dyDescent="0.25">
      <c r="P283"/>
    </row>
    <row r="284" spans="16:16" x14ac:dyDescent="0.25">
      <c r="P284"/>
    </row>
    <row r="285" spans="16:16" x14ac:dyDescent="0.25">
      <c r="P285"/>
    </row>
    <row r="286" spans="16:16" x14ac:dyDescent="0.25">
      <c r="P286"/>
    </row>
    <row r="287" spans="16:16" x14ac:dyDescent="0.25">
      <c r="P287"/>
    </row>
    <row r="288" spans="16:16" x14ac:dyDescent="0.25">
      <c r="P288"/>
    </row>
    <row r="289" spans="16:16" x14ac:dyDescent="0.25">
      <c r="P289"/>
    </row>
    <row r="290" spans="16:16" x14ac:dyDescent="0.25">
      <c r="P290"/>
    </row>
    <row r="291" spans="16:16" x14ac:dyDescent="0.25">
      <c r="P291"/>
    </row>
    <row r="292" spans="16:16" x14ac:dyDescent="0.25">
      <c r="P292"/>
    </row>
    <row r="293" spans="16:16" x14ac:dyDescent="0.25">
      <c r="P293"/>
    </row>
    <row r="294" spans="16:16" x14ac:dyDescent="0.25">
      <c r="P294"/>
    </row>
    <row r="295" spans="16:16" x14ac:dyDescent="0.25">
      <c r="P295"/>
    </row>
    <row r="296" spans="16:16" x14ac:dyDescent="0.25">
      <c r="P296"/>
    </row>
    <row r="297" spans="16:16" x14ac:dyDescent="0.25">
      <c r="P297"/>
    </row>
    <row r="298" spans="16:16" x14ac:dyDescent="0.25">
      <c r="P298"/>
    </row>
    <row r="299" spans="16:16" x14ac:dyDescent="0.25">
      <c r="P299"/>
    </row>
    <row r="300" spans="16:16" x14ac:dyDescent="0.25">
      <c r="P300"/>
    </row>
    <row r="301" spans="16:16" x14ac:dyDescent="0.25">
      <c r="P301"/>
    </row>
    <row r="302" spans="16:16" x14ac:dyDescent="0.25">
      <c r="P302"/>
    </row>
    <row r="303" spans="16:16" x14ac:dyDescent="0.25">
      <c r="P303"/>
    </row>
    <row r="304" spans="16:16" x14ac:dyDescent="0.25">
      <c r="P304"/>
    </row>
    <row r="305" spans="16:16" x14ac:dyDescent="0.25">
      <c r="P305"/>
    </row>
    <row r="306" spans="16:16" x14ac:dyDescent="0.25">
      <c r="P306"/>
    </row>
    <row r="307" spans="16:16" x14ac:dyDescent="0.25">
      <c r="P307"/>
    </row>
    <row r="308" spans="16:16" x14ac:dyDescent="0.25">
      <c r="P308"/>
    </row>
    <row r="309" spans="16:16" x14ac:dyDescent="0.25">
      <c r="P309"/>
    </row>
    <row r="310" spans="16:16" x14ac:dyDescent="0.25">
      <c r="P310"/>
    </row>
    <row r="311" spans="16:16" x14ac:dyDescent="0.25">
      <c r="P311"/>
    </row>
    <row r="312" spans="16:16" x14ac:dyDescent="0.25">
      <c r="P312"/>
    </row>
    <row r="313" spans="16:16" x14ac:dyDescent="0.25">
      <c r="P313"/>
    </row>
    <row r="314" spans="16:16" x14ac:dyDescent="0.25">
      <c r="P314"/>
    </row>
    <row r="315" spans="16:16" x14ac:dyDescent="0.25">
      <c r="P315"/>
    </row>
    <row r="316" spans="16:16" x14ac:dyDescent="0.25">
      <c r="P316"/>
    </row>
    <row r="317" spans="16:16" x14ac:dyDescent="0.25">
      <c r="P317"/>
    </row>
    <row r="318" spans="16:16" x14ac:dyDescent="0.25">
      <c r="P318"/>
    </row>
    <row r="319" spans="16:16" x14ac:dyDescent="0.25">
      <c r="P319"/>
    </row>
    <row r="320" spans="16:16" x14ac:dyDescent="0.25">
      <c r="P320"/>
    </row>
    <row r="321" spans="16:16" x14ac:dyDescent="0.25">
      <c r="P321"/>
    </row>
    <row r="322" spans="16:16" x14ac:dyDescent="0.25">
      <c r="P322"/>
    </row>
    <row r="323" spans="16:16" x14ac:dyDescent="0.25">
      <c r="P323"/>
    </row>
    <row r="324" spans="16:16" x14ac:dyDescent="0.25">
      <c r="P324"/>
    </row>
    <row r="325" spans="16:16" x14ac:dyDescent="0.25">
      <c r="P325"/>
    </row>
    <row r="326" spans="16:16" x14ac:dyDescent="0.25">
      <c r="P326"/>
    </row>
    <row r="327" spans="16:16" x14ac:dyDescent="0.25">
      <c r="P327"/>
    </row>
    <row r="328" spans="16:16" x14ac:dyDescent="0.25">
      <c r="P328"/>
    </row>
    <row r="329" spans="16:16" x14ac:dyDescent="0.25">
      <c r="P329"/>
    </row>
    <row r="330" spans="16:16" x14ac:dyDescent="0.25">
      <c r="P330"/>
    </row>
    <row r="331" spans="16:16" x14ac:dyDescent="0.25">
      <c r="P331"/>
    </row>
    <row r="332" spans="16:16" x14ac:dyDescent="0.25">
      <c r="P332"/>
    </row>
    <row r="333" spans="16:16" x14ac:dyDescent="0.25">
      <c r="P333"/>
    </row>
    <row r="334" spans="16:16" x14ac:dyDescent="0.25">
      <c r="P334"/>
    </row>
    <row r="335" spans="16:16" x14ac:dyDescent="0.25">
      <c r="P335"/>
    </row>
    <row r="336" spans="16:16" x14ac:dyDescent="0.25">
      <c r="P336"/>
    </row>
    <row r="337" spans="16:16" x14ac:dyDescent="0.25">
      <c r="P337"/>
    </row>
    <row r="338" spans="16:16" x14ac:dyDescent="0.25">
      <c r="P338"/>
    </row>
    <row r="339" spans="16:16" x14ac:dyDescent="0.25">
      <c r="P339"/>
    </row>
    <row r="340" spans="16:16" x14ac:dyDescent="0.25">
      <c r="P340"/>
    </row>
    <row r="341" spans="16:16" x14ac:dyDescent="0.25">
      <c r="P341"/>
    </row>
    <row r="342" spans="16:16" x14ac:dyDescent="0.25">
      <c r="P342"/>
    </row>
    <row r="343" spans="16:16" x14ac:dyDescent="0.25">
      <c r="P343"/>
    </row>
    <row r="344" spans="16:16" x14ac:dyDescent="0.25">
      <c r="P344"/>
    </row>
    <row r="345" spans="16:16" x14ac:dyDescent="0.25">
      <c r="P345"/>
    </row>
    <row r="346" spans="16:16" x14ac:dyDescent="0.25">
      <c r="P346"/>
    </row>
    <row r="347" spans="16:16" x14ac:dyDescent="0.25">
      <c r="P347"/>
    </row>
    <row r="348" spans="16:16" x14ac:dyDescent="0.25">
      <c r="P348"/>
    </row>
    <row r="349" spans="16:16" x14ac:dyDescent="0.25">
      <c r="P349"/>
    </row>
    <row r="350" spans="16:16" x14ac:dyDescent="0.25">
      <c r="P350"/>
    </row>
    <row r="351" spans="16:16" x14ac:dyDescent="0.25">
      <c r="P351"/>
    </row>
    <row r="352" spans="16:16" x14ac:dyDescent="0.25">
      <c r="P352"/>
    </row>
    <row r="353" spans="16:16" x14ac:dyDescent="0.25">
      <c r="P353"/>
    </row>
    <row r="354" spans="16:16" x14ac:dyDescent="0.25">
      <c r="P354"/>
    </row>
    <row r="355" spans="16:16" x14ac:dyDescent="0.25">
      <c r="P355"/>
    </row>
    <row r="356" spans="16:16" x14ac:dyDescent="0.25">
      <c r="P356"/>
    </row>
    <row r="357" spans="16:16" x14ac:dyDescent="0.25">
      <c r="P357"/>
    </row>
    <row r="358" spans="16:16" x14ac:dyDescent="0.25">
      <c r="P358"/>
    </row>
    <row r="359" spans="16:16" x14ac:dyDescent="0.25">
      <c r="P359"/>
    </row>
    <row r="360" spans="16:16" x14ac:dyDescent="0.25">
      <c r="P360"/>
    </row>
    <row r="361" spans="16:16" x14ac:dyDescent="0.25">
      <c r="P361"/>
    </row>
    <row r="362" spans="16:16" x14ac:dyDescent="0.25">
      <c r="P362"/>
    </row>
    <row r="363" spans="16:16" x14ac:dyDescent="0.25">
      <c r="P363"/>
    </row>
    <row r="364" spans="16:16" x14ac:dyDescent="0.25">
      <c r="P364"/>
    </row>
    <row r="365" spans="16:16" x14ac:dyDescent="0.25">
      <c r="P365"/>
    </row>
    <row r="366" spans="16:16" x14ac:dyDescent="0.25">
      <c r="P366"/>
    </row>
    <row r="367" spans="16:16" x14ac:dyDescent="0.25">
      <c r="P367"/>
    </row>
    <row r="368" spans="16:16" x14ac:dyDescent="0.25">
      <c r="P368"/>
    </row>
    <row r="369" spans="16:16" x14ac:dyDescent="0.25">
      <c r="P369"/>
    </row>
    <row r="370" spans="16:16" x14ac:dyDescent="0.25">
      <c r="P370"/>
    </row>
    <row r="371" spans="16:16" x14ac:dyDescent="0.25">
      <c r="P371"/>
    </row>
    <row r="372" spans="16:16" x14ac:dyDescent="0.25">
      <c r="P372"/>
    </row>
    <row r="373" spans="16:16" x14ac:dyDescent="0.25">
      <c r="P373"/>
    </row>
    <row r="374" spans="16:16" x14ac:dyDescent="0.25">
      <c r="P374"/>
    </row>
    <row r="375" spans="16:16" x14ac:dyDescent="0.25">
      <c r="P375"/>
    </row>
    <row r="376" spans="16:16" x14ac:dyDescent="0.25">
      <c r="P376"/>
    </row>
    <row r="377" spans="16:16" x14ac:dyDescent="0.25">
      <c r="P377"/>
    </row>
    <row r="378" spans="16:16" x14ac:dyDescent="0.25">
      <c r="P378"/>
    </row>
    <row r="379" spans="16:16" x14ac:dyDescent="0.25">
      <c r="P379"/>
    </row>
    <row r="380" spans="16:16" x14ac:dyDescent="0.25">
      <c r="P380"/>
    </row>
    <row r="381" spans="16:16" x14ac:dyDescent="0.25">
      <c r="P381"/>
    </row>
    <row r="382" spans="16:16" x14ac:dyDescent="0.25">
      <c r="P382"/>
    </row>
    <row r="383" spans="16:16" x14ac:dyDescent="0.25">
      <c r="P383"/>
    </row>
    <row r="384" spans="16:16" x14ac:dyDescent="0.25">
      <c r="P384"/>
    </row>
    <row r="385" spans="16:16" x14ac:dyDescent="0.25">
      <c r="P385"/>
    </row>
    <row r="386" spans="16:16" x14ac:dyDescent="0.25">
      <c r="P386"/>
    </row>
    <row r="387" spans="16:16" x14ac:dyDescent="0.25">
      <c r="P387"/>
    </row>
    <row r="388" spans="16:16" x14ac:dyDescent="0.25">
      <c r="P388"/>
    </row>
    <row r="389" spans="16:16" x14ac:dyDescent="0.25">
      <c r="P389"/>
    </row>
    <row r="390" spans="16:16" x14ac:dyDescent="0.25">
      <c r="P390"/>
    </row>
    <row r="391" spans="16:16" x14ac:dyDescent="0.25">
      <c r="P391"/>
    </row>
    <row r="392" spans="16:16" x14ac:dyDescent="0.25">
      <c r="P392"/>
    </row>
    <row r="393" spans="16:16" x14ac:dyDescent="0.25">
      <c r="P393"/>
    </row>
    <row r="394" spans="16:16" x14ac:dyDescent="0.25">
      <c r="P394"/>
    </row>
    <row r="395" spans="16:16" x14ac:dyDescent="0.25">
      <c r="P395"/>
    </row>
    <row r="396" spans="16:16" x14ac:dyDescent="0.25">
      <c r="P396"/>
    </row>
    <row r="397" spans="16:16" x14ac:dyDescent="0.25">
      <c r="P397"/>
    </row>
    <row r="398" spans="16:16" x14ac:dyDescent="0.25">
      <c r="P398"/>
    </row>
    <row r="399" spans="16:16" x14ac:dyDescent="0.25">
      <c r="P399"/>
    </row>
    <row r="400" spans="16:16" x14ac:dyDescent="0.25">
      <c r="P400"/>
    </row>
    <row r="401" spans="16:16" x14ac:dyDescent="0.25">
      <c r="P401"/>
    </row>
    <row r="402" spans="16:16" x14ac:dyDescent="0.25">
      <c r="P402"/>
    </row>
    <row r="403" spans="16:16" x14ac:dyDescent="0.25">
      <c r="P403"/>
    </row>
    <row r="404" spans="16:16" x14ac:dyDescent="0.25">
      <c r="P404"/>
    </row>
    <row r="405" spans="16:16" x14ac:dyDescent="0.25">
      <c r="P405"/>
    </row>
    <row r="406" spans="16:16" x14ac:dyDescent="0.25">
      <c r="P406"/>
    </row>
    <row r="407" spans="16:16" x14ac:dyDescent="0.25">
      <c r="P407"/>
    </row>
    <row r="408" spans="16:16" x14ac:dyDescent="0.25">
      <c r="P408"/>
    </row>
    <row r="409" spans="16:16" x14ac:dyDescent="0.25">
      <c r="P409"/>
    </row>
    <row r="410" spans="16:16" x14ac:dyDescent="0.25">
      <c r="P410"/>
    </row>
    <row r="411" spans="16:16" x14ac:dyDescent="0.25">
      <c r="P411"/>
    </row>
    <row r="412" spans="16:16" x14ac:dyDescent="0.25">
      <c r="P412"/>
    </row>
    <row r="413" spans="16:16" x14ac:dyDescent="0.25">
      <c r="P413"/>
    </row>
    <row r="414" spans="16:16" x14ac:dyDescent="0.25">
      <c r="P414"/>
    </row>
    <row r="415" spans="16:16" x14ac:dyDescent="0.25">
      <c r="P415"/>
    </row>
    <row r="416" spans="16:16" x14ac:dyDescent="0.25">
      <c r="P416"/>
    </row>
    <row r="417" spans="16:16" x14ac:dyDescent="0.25">
      <c r="P417"/>
    </row>
    <row r="418" spans="16:16" x14ac:dyDescent="0.25">
      <c r="P418"/>
    </row>
    <row r="419" spans="16:16" x14ac:dyDescent="0.25">
      <c r="P419"/>
    </row>
    <row r="420" spans="16:16" x14ac:dyDescent="0.25">
      <c r="P420"/>
    </row>
    <row r="421" spans="16:16" x14ac:dyDescent="0.25">
      <c r="P421"/>
    </row>
    <row r="422" spans="16:16" x14ac:dyDescent="0.25">
      <c r="P422"/>
    </row>
    <row r="423" spans="16:16" x14ac:dyDescent="0.25">
      <c r="P423"/>
    </row>
    <row r="424" spans="16:16" x14ac:dyDescent="0.25">
      <c r="P424"/>
    </row>
    <row r="425" spans="16:16" x14ac:dyDescent="0.25">
      <c r="P425"/>
    </row>
    <row r="426" spans="16:16" x14ac:dyDescent="0.25">
      <c r="P426"/>
    </row>
    <row r="427" spans="16:16" x14ac:dyDescent="0.25">
      <c r="P427"/>
    </row>
    <row r="428" spans="16:16" x14ac:dyDescent="0.25">
      <c r="P428"/>
    </row>
    <row r="429" spans="16:16" x14ac:dyDescent="0.25">
      <c r="P429"/>
    </row>
    <row r="430" spans="16:16" x14ac:dyDescent="0.25">
      <c r="P430"/>
    </row>
    <row r="431" spans="16:16" x14ac:dyDescent="0.25">
      <c r="P431"/>
    </row>
    <row r="432" spans="16:16" x14ac:dyDescent="0.25">
      <c r="P432"/>
    </row>
    <row r="433" spans="16:16" x14ac:dyDescent="0.25">
      <c r="P433"/>
    </row>
    <row r="434" spans="16:16" x14ac:dyDescent="0.25">
      <c r="P434"/>
    </row>
    <row r="435" spans="16:16" x14ac:dyDescent="0.25">
      <c r="P435"/>
    </row>
    <row r="436" spans="16:16" x14ac:dyDescent="0.25">
      <c r="P436"/>
    </row>
    <row r="437" spans="16:16" x14ac:dyDescent="0.25">
      <c r="P437"/>
    </row>
    <row r="438" spans="16:16" x14ac:dyDescent="0.25">
      <c r="P438"/>
    </row>
    <row r="439" spans="16:16" x14ac:dyDescent="0.25">
      <c r="P439"/>
    </row>
    <row r="440" spans="16:16" x14ac:dyDescent="0.25">
      <c r="P440"/>
    </row>
    <row r="441" spans="16:16" x14ac:dyDescent="0.25">
      <c r="P441"/>
    </row>
    <row r="442" spans="16:16" x14ac:dyDescent="0.25">
      <c r="P442"/>
    </row>
    <row r="443" spans="16:16" x14ac:dyDescent="0.25">
      <c r="P443"/>
    </row>
    <row r="444" spans="16:16" x14ac:dyDescent="0.25">
      <c r="P444"/>
    </row>
    <row r="445" spans="16:16" x14ac:dyDescent="0.25">
      <c r="P445"/>
    </row>
    <row r="446" spans="16:16" x14ac:dyDescent="0.25">
      <c r="P446"/>
    </row>
    <row r="447" spans="16:16" x14ac:dyDescent="0.25">
      <c r="P447"/>
    </row>
    <row r="448" spans="16:16" x14ac:dyDescent="0.25">
      <c r="P448"/>
    </row>
    <row r="449" spans="16:16" x14ac:dyDescent="0.25">
      <c r="P449"/>
    </row>
    <row r="450" spans="16:16" x14ac:dyDescent="0.25">
      <c r="P450"/>
    </row>
    <row r="451" spans="16:16" x14ac:dyDescent="0.25">
      <c r="P451"/>
    </row>
    <row r="452" spans="16:16" x14ac:dyDescent="0.25">
      <c r="P452"/>
    </row>
    <row r="453" spans="16:16" x14ac:dyDescent="0.25">
      <c r="P453"/>
    </row>
    <row r="454" spans="16:16" x14ac:dyDescent="0.25">
      <c r="P454"/>
    </row>
    <row r="455" spans="16:16" x14ac:dyDescent="0.25">
      <c r="P455"/>
    </row>
    <row r="456" spans="16:16" x14ac:dyDescent="0.25">
      <c r="P456"/>
    </row>
    <row r="457" spans="16:16" x14ac:dyDescent="0.25">
      <c r="P457"/>
    </row>
    <row r="458" spans="16:16" x14ac:dyDescent="0.25">
      <c r="P458"/>
    </row>
    <row r="459" spans="16:16" x14ac:dyDescent="0.25">
      <c r="P459"/>
    </row>
    <row r="460" spans="16:16" x14ac:dyDescent="0.25">
      <c r="P460"/>
    </row>
    <row r="461" spans="16:16" x14ac:dyDescent="0.25">
      <c r="P461"/>
    </row>
    <row r="462" spans="16:16" x14ac:dyDescent="0.25">
      <c r="P462"/>
    </row>
    <row r="463" spans="16:16" x14ac:dyDescent="0.25">
      <c r="P463"/>
    </row>
    <row r="464" spans="16:16" x14ac:dyDescent="0.25">
      <c r="P464"/>
    </row>
    <row r="465" spans="16:16" x14ac:dyDescent="0.25">
      <c r="P465"/>
    </row>
    <row r="466" spans="16:16" x14ac:dyDescent="0.25">
      <c r="P466"/>
    </row>
    <row r="467" spans="16:16" x14ac:dyDescent="0.25">
      <c r="P467"/>
    </row>
    <row r="468" spans="16:16" x14ac:dyDescent="0.25">
      <c r="P468"/>
    </row>
    <row r="469" spans="16:16" x14ac:dyDescent="0.25">
      <c r="P469"/>
    </row>
    <row r="470" spans="16:16" x14ac:dyDescent="0.25">
      <c r="P470"/>
    </row>
    <row r="471" spans="16:16" x14ac:dyDescent="0.25">
      <c r="P471"/>
    </row>
    <row r="472" spans="16:16" x14ac:dyDescent="0.25">
      <c r="P472"/>
    </row>
    <row r="473" spans="16:16" x14ac:dyDescent="0.25">
      <c r="P473"/>
    </row>
    <row r="474" spans="16:16" x14ac:dyDescent="0.25">
      <c r="P474"/>
    </row>
    <row r="475" spans="16:16" x14ac:dyDescent="0.25">
      <c r="P475"/>
    </row>
    <row r="476" spans="16:16" x14ac:dyDescent="0.25">
      <c r="P476"/>
    </row>
    <row r="477" spans="16:16" x14ac:dyDescent="0.25">
      <c r="P477"/>
    </row>
    <row r="478" spans="16:16" x14ac:dyDescent="0.25">
      <c r="P478"/>
    </row>
    <row r="479" spans="16:16" x14ac:dyDescent="0.25">
      <c r="P479"/>
    </row>
    <row r="480" spans="16:16" x14ac:dyDescent="0.25">
      <c r="P480"/>
    </row>
    <row r="481" spans="16:16" x14ac:dyDescent="0.25">
      <c r="P481"/>
    </row>
    <row r="482" spans="16:16" x14ac:dyDescent="0.25">
      <c r="P482"/>
    </row>
    <row r="483" spans="16:16" x14ac:dyDescent="0.25">
      <c r="P483"/>
    </row>
    <row r="484" spans="16:16" x14ac:dyDescent="0.25">
      <c r="P484"/>
    </row>
    <row r="485" spans="16:16" x14ac:dyDescent="0.25">
      <c r="P485"/>
    </row>
    <row r="486" spans="16:16" x14ac:dyDescent="0.25">
      <c r="P486"/>
    </row>
    <row r="487" spans="16:16" x14ac:dyDescent="0.25">
      <c r="P487"/>
    </row>
    <row r="488" spans="16:16" x14ac:dyDescent="0.25">
      <c r="P488"/>
    </row>
    <row r="489" spans="16:16" x14ac:dyDescent="0.25">
      <c r="P489"/>
    </row>
    <row r="490" spans="16:16" x14ac:dyDescent="0.25">
      <c r="P490"/>
    </row>
    <row r="491" spans="16:16" x14ac:dyDescent="0.25">
      <c r="P491"/>
    </row>
    <row r="492" spans="16:16" x14ac:dyDescent="0.25">
      <c r="P492"/>
    </row>
    <row r="493" spans="16:16" x14ac:dyDescent="0.25">
      <c r="P493"/>
    </row>
    <row r="494" spans="16:16" x14ac:dyDescent="0.25">
      <c r="P494"/>
    </row>
    <row r="495" spans="16:16" x14ac:dyDescent="0.25">
      <c r="P495"/>
    </row>
    <row r="496" spans="16:16" x14ac:dyDescent="0.25">
      <c r="P496"/>
    </row>
    <row r="497" spans="16:16" x14ac:dyDescent="0.25">
      <c r="P497"/>
    </row>
    <row r="498" spans="16:16" x14ac:dyDescent="0.25">
      <c r="P498"/>
    </row>
    <row r="499" spans="16:16" x14ac:dyDescent="0.25">
      <c r="P499"/>
    </row>
    <row r="500" spans="16:16" x14ac:dyDescent="0.25">
      <c r="P500" s="19"/>
    </row>
    <row r="501" spans="16:16" x14ac:dyDescent="0.25">
      <c r="P501" s="19"/>
    </row>
  </sheetData>
  <sortState ref="A29:A31">
    <sortCondition ref="A29:A31"/>
  </sortState>
  <pageMargins left="0.7" right="0.7" top="0.75" bottom="0.75" header="0.3" footer="0.3"/>
  <pageSetup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9"/>
  </sheetPr>
  <dimension ref="A1:AP667"/>
  <sheetViews>
    <sheetView tabSelected="1" topLeftCell="R1" zoomScaleNormal="100" workbookViewId="0">
      <pane ySplit="2" topLeftCell="A3" activePane="bottomLeft" state="frozen"/>
      <selection activeCell="J1" sqref="J1"/>
      <selection pane="bottomLeft" activeCell="AD2" sqref="AD2"/>
    </sheetView>
  </sheetViews>
  <sheetFormatPr defaultRowHeight="15" outlineLevelRow="2" x14ac:dyDescent="0.25"/>
  <cols>
    <col min="6" max="6" width="12" bestFit="1" customWidth="1"/>
    <col min="7" max="7" width="9.140625" style="11"/>
    <col min="8" max="8" width="10.5703125" customWidth="1"/>
    <col min="9" max="11" width="9.140625" customWidth="1"/>
    <col min="12" max="12" width="10.5703125" bestFit="1" customWidth="1"/>
    <col min="13" max="13" width="4.28515625" customWidth="1"/>
    <col min="14" max="14" width="5.5703125" bestFit="1" customWidth="1"/>
    <col min="15" max="15" width="6.5703125" style="18" bestFit="1" customWidth="1"/>
    <col min="22" max="26" width="7" customWidth="1"/>
    <col min="27" max="27" width="6.42578125" bestFit="1" customWidth="1"/>
    <col min="28" max="28" width="10.7109375" bestFit="1" customWidth="1"/>
    <col min="29" max="32" width="6.7109375" customWidth="1"/>
    <col min="37" max="37" width="10.85546875" bestFit="1" customWidth="1"/>
  </cols>
  <sheetData>
    <row r="1" spans="1:42" ht="26.25" x14ac:dyDescent="0.7">
      <c r="A1" s="27" t="s">
        <v>24</v>
      </c>
      <c r="B1" s="27" t="s">
        <v>1</v>
      </c>
      <c r="C1" s="27" t="s">
        <v>25</v>
      </c>
      <c r="D1" s="27" t="s">
        <v>24</v>
      </c>
      <c r="E1" s="27" t="s">
        <v>1</v>
      </c>
      <c r="F1" s="27" t="s">
        <v>25</v>
      </c>
      <c r="G1" s="27" t="s">
        <v>22</v>
      </c>
      <c r="H1" s="78" t="s">
        <v>28</v>
      </c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V1" s="11">
        <f ca="1">SUM(V3:V12)</f>
        <v>1</v>
      </c>
      <c r="W1" s="11">
        <f ca="1">SUM(W3:W12)</f>
        <v>0</v>
      </c>
      <c r="X1" s="11">
        <f ca="1">SUM(X3:X12)</f>
        <v>0</v>
      </c>
      <c r="Y1" s="42">
        <f ca="1">SUM(Y3:Y12)</f>
        <v>0</v>
      </c>
      <c r="AB1" s="66">
        <f>AB2+AC1</f>
        <v>42481</v>
      </c>
      <c r="AC1">
        <v>129</v>
      </c>
      <c r="AL1" s="73" t="s">
        <v>52</v>
      </c>
      <c r="AM1" s="73"/>
      <c r="AN1" s="73"/>
      <c r="AO1" s="73"/>
      <c r="AP1" s="73"/>
    </row>
    <row r="2" spans="1:42" ht="18" customHeight="1" x14ac:dyDescent="0.4">
      <c r="A2">
        <v>2</v>
      </c>
      <c r="B2" s="5">
        <f t="shared" ref="B2:B11" ca="1" si="0">RAND()</f>
        <v>0.15499808559631734</v>
      </c>
      <c r="C2" s="5">
        <f t="shared" ref="C2:C11" ca="1" si="1">INDEX($A$2:$A$12,RANK(B2,$B$2:$B$12))</f>
        <v>10</v>
      </c>
      <c r="D2">
        <v>14</v>
      </c>
      <c r="E2" s="5">
        <f t="shared" ref="E2:E17" ca="1" si="2">RAND()</f>
        <v>0.85114403310819042</v>
      </c>
      <c r="F2" s="5">
        <f t="shared" ref="F2:F17" ca="1" si="3">INDEX($D$2:$D$17,RANK(E2,$E$2:$E$17))</f>
        <v>20</v>
      </c>
      <c r="G2" s="11">
        <v>2</v>
      </c>
      <c r="N2" s="3" t="s">
        <v>15</v>
      </c>
      <c r="O2" s="3" t="s">
        <v>16</v>
      </c>
      <c r="P2" s="9">
        <f>IFERROR(VLOOKUP($AB$1,$AB$2:$AG155,2,0),"")</f>
        <v>8</v>
      </c>
      <c r="Q2" s="9">
        <f>IFERROR(VLOOKUP($AB$1,$AB$2:$AG155,3,0),"")</f>
        <v>15</v>
      </c>
      <c r="R2" s="9">
        <f>IFERROR(VLOOKUP($AB$1,$AB$2:$AG155,4,0),"")</f>
        <v>26</v>
      </c>
      <c r="S2" s="9">
        <f>IFERROR(VLOOKUP($AB$1,$AB$2:$AG155,5,0),"")</f>
        <v>27</v>
      </c>
      <c r="T2" s="9">
        <f>IFERROR(VLOOKUP($AB$1,$AB$2:$AG155,6,0),"")</f>
        <v>29</v>
      </c>
      <c r="U2" s="16" t="s">
        <v>3</v>
      </c>
      <c r="V2" s="12" t="s">
        <v>17</v>
      </c>
      <c r="W2" s="12" t="s">
        <v>4</v>
      </c>
      <c r="X2" s="12" t="s">
        <v>5</v>
      </c>
      <c r="Y2" s="17" t="s">
        <v>13</v>
      </c>
      <c r="Z2" s="14" t="s">
        <v>7</v>
      </c>
      <c r="AA2">
        <v>1</v>
      </c>
      <c r="AB2" s="40">
        <v>42352</v>
      </c>
      <c r="AC2" s="9">
        <v>10</v>
      </c>
      <c r="AD2" s="9">
        <v>14</v>
      </c>
      <c r="AE2" s="9">
        <v>21</v>
      </c>
      <c r="AF2" s="9">
        <v>31</v>
      </c>
      <c r="AG2" s="9">
        <v>38</v>
      </c>
      <c r="AI2" s="1">
        <v>1</v>
      </c>
      <c r="AJ2" s="5">
        <f ca="1">RAND()</f>
        <v>0.12056078012278326</v>
      </c>
      <c r="AK2" s="5">
        <f ca="1">INDEX($AI$2:$AI$40,RANK(AJ2,$AJ$2:$AJ$40))</f>
        <v>37</v>
      </c>
      <c r="AL2" s="9">
        <f ca="1">INDEX($AI$2:$AI$40,RANK(AJ2,$AJ$2:$AJ$40))</f>
        <v>37</v>
      </c>
      <c r="AM2" s="9">
        <f ca="1">INDEX($AI$2:$AI$40,RANK(AJ7,$AJ$2:$AJ$40))</f>
        <v>16</v>
      </c>
      <c r="AN2" s="9">
        <f ca="1">INDEX($AI$2:$AI$40,RANK(AJ12,$AJ$2:$AJ$40))</f>
        <v>31</v>
      </c>
      <c r="AO2" s="9">
        <f ca="1">INDEX($AI$2:$AI$40,RANK(AJ17,$AJ$2:$AJ$40))</f>
        <v>5</v>
      </c>
      <c r="AP2" s="9">
        <f ca="1">INDEX($AI$2:$AI$40,RANK(AJ22,$AJ$2:$AJ$40))</f>
        <v>13</v>
      </c>
    </row>
    <row r="3" spans="1:42" ht="24" thickBot="1" x14ac:dyDescent="0.4">
      <c r="A3">
        <v>3</v>
      </c>
      <c r="B3" s="5">
        <f t="shared" ca="1" si="0"/>
        <v>0.46209353773093342</v>
      </c>
      <c r="C3" s="5">
        <f t="shared" ca="1" si="1"/>
        <v>5</v>
      </c>
      <c r="D3">
        <v>15</v>
      </c>
      <c r="E3" s="5">
        <f t="shared" ca="1" si="2"/>
        <v>0.81153685755508731</v>
      </c>
      <c r="F3" s="5">
        <f t="shared" ca="1" si="3"/>
        <v>21</v>
      </c>
      <c r="G3" s="11">
        <v>4</v>
      </c>
      <c r="H3" s="29">
        <f ca="1">INDEX($A$2:$A$11,RANK(B2,$B$2:$B$11))</f>
        <v>10</v>
      </c>
      <c r="I3" s="29">
        <f ca="1">INDEX($A$2:$A$11,RANK(B3,$B$2:$B$11))</f>
        <v>5</v>
      </c>
      <c r="J3" s="6">
        <f ca="1">INDEX($D$2:$D$17,RANK(E2,$E$2:$E$17))</f>
        <v>20</v>
      </c>
      <c r="K3" s="6">
        <f ca="1">INDEX($D$2:$D$17,RANK(E11,$E$2:$E$17))</f>
        <v>16</v>
      </c>
      <c r="L3" s="4">
        <f t="shared" ref="L3:L12" ca="1" si="4">RANDBETWEEN($G$10,$G$11)</f>
        <v>31</v>
      </c>
      <c r="M3" s="7"/>
      <c r="N3" s="33">
        <v>1</v>
      </c>
      <c r="O3" s="34">
        <v>1</v>
      </c>
      <c r="P3" s="38">
        <f t="shared" ref="P3:P12" ca="1" si="5">LARGE($H3:$L3,COLUMNS($H$2:$L$2))</f>
        <v>5</v>
      </c>
      <c r="Q3" s="38">
        <f t="shared" ref="Q3:Q12" ca="1" si="6">LARGE($H3:$L3,COLUMNS($H$2:$K$2))</f>
        <v>10</v>
      </c>
      <c r="R3" s="38">
        <f t="shared" ref="R3:R12" ca="1" si="7">LARGE($H3:$L3,COLUMNS($H$2:$J$2))</f>
        <v>16</v>
      </c>
      <c r="S3" s="38">
        <f t="shared" ref="S3:S12" ca="1" si="8">LARGE($H3:$L3,COLUMNS($H$2:$I$2))</f>
        <v>20</v>
      </c>
      <c r="T3" s="38">
        <f t="shared" ref="T3:T12" ca="1" si="9">LARGE($H3:$L3,COLUMNS($H$2))</f>
        <v>31</v>
      </c>
      <c r="U3" s="35">
        <f t="shared" ref="U3:U12" ca="1" si="10">COUNTIF($P3:$T3,$P$2)+COUNTIF($P3:$T3,$Q$2)+COUNTIF($P3:$T3,$R$2)+COUNTIF($P3:$T3,$S$2)+COUNTIF($P3:$T3,$T$2)</f>
        <v>0</v>
      </c>
      <c r="V3" s="24">
        <f t="shared" ref="V3:V12" ca="1" si="11">COUNTIF($U3,"2")</f>
        <v>0</v>
      </c>
      <c r="W3" s="24">
        <f t="shared" ref="W3:W12" ca="1" si="12">COUNTIF($U3,"3")</f>
        <v>0</v>
      </c>
      <c r="X3" s="24">
        <f t="shared" ref="X3:X12" ca="1" si="13">COUNTIF($U3,"4")</f>
        <v>0</v>
      </c>
      <c r="Y3" s="28">
        <f t="shared" ref="Y3:Y12" ca="1" si="14">COUNTIF($U3,"5")</f>
        <v>0</v>
      </c>
      <c r="Z3" s="35">
        <f ca="1">Z3+1</f>
        <v>2274</v>
      </c>
      <c r="AB3" s="40">
        <v>42353</v>
      </c>
      <c r="AC3" s="9">
        <v>8</v>
      </c>
      <c r="AD3" s="9">
        <v>11</v>
      </c>
      <c r="AE3" s="9">
        <v>20</v>
      </c>
      <c r="AF3" s="9">
        <v>32</v>
      </c>
      <c r="AG3" s="9">
        <v>36</v>
      </c>
      <c r="AI3">
        <v>2</v>
      </c>
      <c r="AJ3" s="5">
        <f t="shared" ref="AJ3:AJ40" ca="1" si="15">RAND()</f>
        <v>0.89521853465414314</v>
      </c>
      <c r="AK3" s="5">
        <f t="shared" ref="AK3:AK40" ca="1" si="16">INDEX($AI$2:$AI$40,RANK(AJ3,$AJ$2:$AJ$40))</f>
        <v>4</v>
      </c>
      <c r="AL3" s="9">
        <f t="shared" ref="AL3:AL6" ca="1" si="17">INDEX($AI$2:$AI$40,RANK(AJ3,$AJ$2:$AJ$40))</f>
        <v>4</v>
      </c>
      <c r="AM3" s="9">
        <f t="shared" ref="AM3:AM6" ca="1" si="18">INDEX($AI$2:$AI$40,RANK(AJ8,$AJ$2:$AJ$40))</f>
        <v>10</v>
      </c>
      <c r="AN3" s="9">
        <f t="shared" ref="AN3:AN6" ca="1" si="19">INDEX($AI$2:$AI$40,RANK(AJ13,$AJ$2:$AJ$40))</f>
        <v>34</v>
      </c>
      <c r="AO3" s="9">
        <f t="shared" ref="AO3:AO6" ca="1" si="20">INDEX($AI$2:$AI$40,RANK(AJ18,$AJ$2:$AJ$40))</f>
        <v>14</v>
      </c>
      <c r="AP3" s="9">
        <f t="shared" ref="AP3:AP6" ca="1" si="21">INDEX($AI$2:$AI$40,RANK(AJ23,$AJ$2:$AJ$40))</f>
        <v>28</v>
      </c>
    </row>
    <row r="4" spans="1:42" ht="24.75" thickTop="1" thickBot="1" x14ac:dyDescent="0.4">
      <c r="A4">
        <v>4</v>
      </c>
      <c r="B4" s="5">
        <f t="shared" ca="1" si="0"/>
        <v>0.55108911694753548</v>
      </c>
      <c r="C4" s="5">
        <f t="shared" ca="1" si="1"/>
        <v>4</v>
      </c>
      <c r="D4">
        <v>16</v>
      </c>
      <c r="E4" s="5">
        <f t="shared" ca="1" si="2"/>
        <v>4.7948918536061536E-3</v>
      </c>
      <c r="F4" s="5">
        <f t="shared" ca="1" si="3"/>
        <v>29</v>
      </c>
      <c r="G4" s="32">
        <v>5</v>
      </c>
      <c r="H4" s="29">
        <f t="shared" ref="H4:H12" ca="1" si="22">INDEX($A$2:$A$11,RANK(B3,$B$2:$B$11))</f>
        <v>5</v>
      </c>
      <c r="I4" s="29">
        <f t="shared" ref="I4:I11" ca="1" si="23">INDEX($A$2:$A$11,RANK(B4,$B$2:$B$11))</f>
        <v>4</v>
      </c>
      <c r="J4" s="6">
        <f t="shared" ref="J4:J12" ca="1" si="24">INDEX($D$2:$D$17,RANK(E3,$E$2:$E$17))</f>
        <v>21</v>
      </c>
      <c r="K4" s="6">
        <f t="shared" ref="K4:K9" ca="1" si="25">INDEX($D$2:$D$17,RANK(E12,$E$2:$E$17))</f>
        <v>27</v>
      </c>
      <c r="L4" s="4">
        <f t="shared" ca="1" si="4"/>
        <v>32</v>
      </c>
      <c r="M4" s="7"/>
      <c r="N4" s="33">
        <v>2</v>
      </c>
      <c r="O4" s="34">
        <v>2</v>
      </c>
      <c r="P4" s="38">
        <f t="shared" ca="1" si="5"/>
        <v>4</v>
      </c>
      <c r="Q4" s="38">
        <f t="shared" ca="1" si="6"/>
        <v>5</v>
      </c>
      <c r="R4" s="38">
        <f t="shared" ca="1" si="7"/>
        <v>21</v>
      </c>
      <c r="S4" s="38">
        <f t="shared" ca="1" si="8"/>
        <v>27</v>
      </c>
      <c r="T4" s="38">
        <f t="shared" ca="1" si="9"/>
        <v>32</v>
      </c>
      <c r="U4" s="35">
        <f t="shared" ca="1" si="10"/>
        <v>1</v>
      </c>
      <c r="V4" s="24">
        <f t="shared" ca="1" si="11"/>
        <v>0</v>
      </c>
      <c r="W4" s="24">
        <f t="shared" ca="1" si="12"/>
        <v>0</v>
      </c>
      <c r="X4" s="24">
        <f t="shared" ca="1" si="13"/>
        <v>0</v>
      </c>
      <c r="Y4" s="28">
        <f t="shared" ca="1" si="14"/>
        <v>0</v>
      </c>
      <c r="Z4" s="35"/>
      <c r="AB4" s="40">
        <v>42354</v>
      </c>
      <c r="AC4" s="9">
        <v>14</v>
      </c>
      <c r="AD4" s="9">
        <v>16</v>
      </c>
      <c r="AE4" s="9">
        <v>21</v>
      </c>
      <c r="AF4" s="9">
        <v>22</v>
      </c>
      <c r="AG4" s="9">
        <v>29</v>
      </c>
      <c r="AI4" s="1">
        <v>3</v>
      </c>
      <c r="AJ4" s="5">
        <f t="shared" ca="1" si="15"/>
        <v>0.49280975018520112</v>
      </c>
      <c r="AK4" s="5">
        <f t="shared" ca="1" si="16"/>
        <v>24</v>
      </c>
      <c r="AL4" s="9">
        <f t="shared" ca="1" si="17"/>
        <v>24</v>
      </c>
      <c r="AM4" s="9">
        <f t="shared" ca="1" si="18"/>
        <v>36</v>
      </c>
      <c r="AN4" s="9">
        <f t="shared" ca="1" si="19"/>
        <v>22</v>
      </c>
      <c r="AO4" s="9">
        <f t="shared" ca="1" si="20"/>
        <v>7</v>
      </c>
      <c r="AP4" s="9">
        <f t="shared" ca="1" si="21"/>
        <v>32</v>
      </c>
    </row>
    <row r="5" spans="1:42" ht="24.75" thickTop="1" thickBot="1" x14ac:dyDescent="0.4">
      <c r="A5">
        <v>5</v>
      </c>
      <c r="B5" s="5">
        <f t="shared" ca="1" si="0"/>
        <v>0.61061521983579736</v>
      </c>
      <c r="C5" s="5">
        <f t="shared" ca="1" si="1"/>
        <v>3</v>
      </c>
      <c r="D5">
        <v>17</v>
      </c>
      <c r="E5" s="5">
        <f t="shared" ca="1" si="2"/>
        <v>0.55717433698651797</v>
      </c>
      <c r="F5" s="5">
        <f t="shared" ca="1" si="3"/>
        <v>24</v>
      </c>
      <c r="G5" s="32">
        <v>12</v>
      </c>
      <c r="H5" s="29">
        <f t="shared" ca="1" si="22"/>
        <v>4</v>
      </c>
      <c r="I5" s="29">
        <f t="shared" ca="1" si="23"/>
        <v>3</v>
      </c>
      <c r="J5" s="6">
        <f t="shared" ca="1" si="24"/>
        <v>29</v>
      </c>
      <c r="K5" s="6">
        <f t="shared" ca="1" si="25"/>
        <v>15</v>
      </c>
      <c r="L5" s="4">
        <f t="shared" ca="1" si="4"/>
        <v>30</v>
      </c>
      <c r="M5" s="7"/>
      <c r="N5" s="33">
        <v>3</v>
      </c>
      <c r="O5" s="34">
        <v>3</v>
      </c>
      <c r="P5" s="38">
        <f t="shared" ca="1" si="5"/>
        <v>3</v>
      </c>
      <c r="Q5" s="38">
        <f t="shared" ca="1" si="6"/>
        <v>4</v>
      </c>
      <c r="R5" s="38">
        <f t="shared" ca="1" si="7"/>
        <v>15</v>
      </c>
      <c r="S5" s="38">
        <f t="shared" ca="1" si="8"/>
        <v>29</v>
      </c>
      <c r="T5" s="38">
        <f t="shared" ca="1" si="9"/>
        <v>30</v>
      </c>
      <c r="U5" s="35">
        <f t="shared" ca="1" si="10"/>
        <v>2</v>
      </c>
      <c r="V5" s="24">
        <f t="shared" ca="1" si="11"/>
        <v>1</v>
      </c>
      <c r="W5" s="24">
        <f t="shared" ca="1" si="12"/>
        <v>0</v>
      </c>
      <c r="X5" s="24">
        <f t="shared" ca="1" si="13"/>
        <v>0</v>
      </c>
      <c r="Y5" s="28">
        <f t="shared" ca="1" si="14"/>
        <v>0</v>
      </c>
      <c r="Z5" s="35"/>
      <c r="AB5" s="40">
        <v>42355</v>
      </c>
      <c r="AC5" s="9">
        <v>3</v>
      </c>
      <c r="AD5" s="9">
        <v>14</v>
      </c>
      <c r="AE5" s="9">
        <v>23</v>
      </c>
      <c r="AF5" s="9">
        <v>27</v>
      </c>
      <c r="AG5" s="9">
        <v>33</v>
      </c>
      <c r="AI5">
        <v>4</v>
      </c>
      <c r="AJ5" s="5">
        <f t="shared" ca="1" si="15"/>
        <v>0.20053666133115844</v>
      </c>
      <c r="AK5" s="5">
        <f t="shared" ca="1" si="16"/>
        <v>35</v>
      </c>
      <c r="AL5" s="9">
        <f t="shared" ca="1" si="17"/>
        <v>35</v>
      </c>
      <c r="AM5" s="9">
        <f t="shared" ca="1" si="18"/>
        <v>21</v>
      </c>
      <c r="AN5" s="9">
        <f t="shared" ca="1" si="19"/>
        <v>3</v>
      </c>
      <c r="AO5" s="9">
        <f t="shared" ca="1" si="20"/>
        <v>1</v>
      </c>
      <c r="AP5" s="9">
        <f t="shared" ca="1" si="21"/>
        <v>23</v>
      </c>
    </row>
    <row r="6" spans="1:42" ht="24.75" thickTop="1" thickBot="1" x14ac:dyDescent="0.4">
      <c r="A6">
        <v>6</v>
      </c>
      <c r="B6" s="5">
        <f t="shared" ca="1" si="0"/>
        <v>0.88525809204494854</v>
      </c>
      <c r="C6" s="5">
        <f t="shared" ca="1" si="1"/>
        <v>2</v>
      </c>
      <c r="D6">
        <v>18</v>
      </c>
      <c r="E6" s="5">
        <f t="shared" ca="1" si="2"/>
        <v>0.89857431131293197</v>
      </c>
      <c r="F6" s="5">
        <f t="shared" ca="1" si="3"/>
        <v>18</v>
      </c>
      <c r="G6" s="11">
        <v>13</v>
      </c>
      <c r="H6" s="29">
        <f t="shared" ca="1" si="22"/>
        <v>3</v>
      </c>
      <c r="I6" s="29">
        <f t="shared" ca="1" si="23"/>
        <v>2</v>
      </c>
      <c r="J6" s="6">
        <f t="shared" ca="1" si="24"/>
        <v>24</v>
      </c>
      <c r="K6" s="6">
        <f t="shared" ca="1" si="25"/>
        <v>22</v>
      </c>
      <c r="L6" s="4">
        <f t="shared" ca="1" si="4"/>
        <v>35</v>
      </c>
      <c r="M6" s="7"/>
      <c r="N6" s="33">
        <v>4</v>
      </c>
      <c r="O6" s="34">
        <v>4</v>
      </c>
      <c r="P6" s="38">
        <f t="shared" ca="1" si="5"/>
        <v>2</v>
      </c>
      <c r="Q6" s="38">
        <f t="shared" ca="1" si="6"/>
        <v>3</v>
      </c>
      <c r="R6" s="38">
        <f t="shared" ca="1" si="7"/>
        <v>22</v>
      </c>
      <c r="S6" s="38">
        <f t="shared" ca="1" si="8"/>
        <v>24</v>
      </c>
      <c r="T6" s="38">
        <f t="shared" ca="1" si="9"/>
        <v>35</v>
      </c>
      <c r="U6" s="35">
        <f t="shared" ca="1" si="10"/>
        <v>0</v>
      </c>
      <c r="V6" s="24">
        <f t="shared" ca="1" si="11"/>
        <v>0</v>
      </c>
      <c r="W6" s="24">
        <f t="shared" ca="1" si="12"/>
        <v>0</v>
      </c>
      <c r="X6" s="24">
        <f t="shared" ca="1" si="13"/>
        <v>0</v>
      </c>
      <c r="Y6" s="28">
        <f t="shared" ca="1" si="14"/>
        <v>0</v>
      </c>
      <c r="Z6" s="35"/>
      <c r="AB6" s="40">
        <v>42356</v>
      </c>
      <c r="AC6" s="9">
        <v>13</v>
      </c>
      <c r="AD6" s="9">
        <v>15</v>
      </c>
      <c r="AE6" s="9">
        <v>25</v>
      </c>
      <c r="AF6" s="9">
        <v>34</v>
      </c>
      <c r="AG6" s="9">
        <v>35</v>
      </c>
      <c r="AI6" s="1">
        <v>5</v>
      </c>
      <c r="AJ6" s="5">
        <f t="shared" ca="1" si="15"/>
        <v>0.58388704975782513</v>
      </c>
      <c r="AK6" s="5">
        <f t="shared" ca="1" si="16"/>
        <v>18</v>
      </c>
      <c r="AL6" s="9">
        <f t="shared" ca="1" si="17"/>
        <v>18</v>
      </c>
      <c r="AM6" s="9">
        <f t="shared" ca="1" si="18"/>
        <v>39</v>
      </c>
      <c r="AN6" s="9">
        <f t="shared" ca="1" si="19"/>
        <v>30</v>
      </c>
      <c r="AO6" s="9">
        <f t="shared" ca="1" si="20"/>
        <v>38</v>
      </c>
      <c r="AP6" s="9">
        <f t="shared" ca="1" si="21"/>
        <v>6</v>
      </c>
    </row>
    <row r="7" spans="1:42" ht="24.75" thickTop="1" thickBot="1" x14ac:dyDescent="0.4">
      <c r="A7">
        <v>7</v>
      </c>
      <c r="B7" s="5">
        <f t="shared" ca="1" si="0"/>
        <v>0.3809304216602869</v>
      </c>
      <c r="C7" s="5">
        <f t="shared" ca="1" si="1"/>
        <v>6</v>
      </c>
      <c r="D7">
        <v>19</v>
      </c>
      <c r="E7" s="5">
        <f t="shared" ca="1" si="2"/>
        <v>0.99267738212422652</v>
      </c>
      <c r="F7" s="5">
        <f t="shared" ca="1" si="3"/>
        <v>14</v>
      </c>
      <c r="G7" s="11">
        <v>25</v>
      </c>
      <c r="H7" s="29">
        <f t="shared" ca="1" si="22"/>
        <v>2</v>
      </c>
      <c r="I7" s="29">
        <f t="shared" ca="1" si="23"/>
        <v>6</v>
      </c>
      <c r="J7" s="6">
        <f t="shared" ca="1" si="24"/>
        <v>18</v>
      </c>
      <c r="K7" s="6">
        <f t="shared" ca="1" si="25"/>
        <v>17</v>
      </c>
      <c r="L7" s="4">
        <f t="shared" ca="1" si="4"/>
        <v>38</v>
      </c>
      <c r="M7" s="7"/>
      <c r="N7" s="33">
        <v>5</v>
      </c>
      <c r="O7" s="34">
        <v>5</v>
      </c>
      <c r="P7" s="38">
        <f t="shared" ca="1" si="5"/>
        <v>2</v>
      </c>
      <c r="Q7" s="38">
        <f t="shared" ca="1" si="6"/>
        <v>6</v>
      </c>
      <c r="R7" s="38">
        <f t="shared" ca="1" si="7"/>
        <v>17</v>
      </c>
      <c r="S7" s="38">
        <f t="shared" ca="1" si="8"/>
        <v>18</v>
      </c>
      <c r="T7" s="38">
        <f t="shared" ca="1" si="9"/>
        <v>38</v>
      </c>
      <c r="U7" s="35">
        <f t="shared" ca="1" si="10"/>
        <v>0</v>
      </c>
      <c r="V7" s="24">
        <f t="shared" ca="1" si="11"/>
        <v>0</v>
      </c>
      <c r="W7" s="24">
        <f t="shared" ca="1" si="12"/>
        <v>0</v>
      </c>
      <c r="X7" s="24">
        <f t="shared" ca="1" si="13"/>
        <v>0</v>
      </c>
      <c r="Y7" s="28">
        <f t="shared" ca="1" si="14"/>
        <v>0</v>
      </c>
      <c r="Z7" s="35"/>
      <c r="AB7" s="40">
        <v>42357</v>
      </c>
      <c r="AC7" s="9">
        <v>2</v>
      </c>
      <c r="AD7" s="9">
        <v>6</v>
      </c>
      <c r="AE7" s="9">
        <v>7</v>
      </c>
      <c r="AF7" s="9">
        <v>16</v>
      </c>
      <c r="AG7" s="9">
        <v>32</v>
      </c>
      <c r="AI7">
        <v>6</v>
      </c>
      <c r="AJ7" s="5">
        <f t="shared" ca="1" si="15"/>
        <v>0.63507890185749727</v>
      </c>
      <c r="AK7" s="5">
        <f t="shared" ca="1" si="16"/>
        <v>16</v>
      </c>
    </row>
    <row r="8" spans="1:42" ht="24.75" thickTop="1" thickBot="1" x14ac:dyDescent="0.4">
      <c r="A8">
        <v>8</v>
      </c>
      <c r="B8" s="5">
        <f t="shared" ca="1" si="0"/>
        <v>0.28747794002149574</v>
      </c>
      <c r="C8" s="5">
        <f t="shared" ca="1" si="1"/>
        <v>7</v>
      </c>
      <c r="D8">
        <v>20</v>
      </c>
      <c r="E8" s="5">
        <f t="shared" ca="1" si="2"/>
        <v>0.8625499749789094</v>
      </c>
      <c r="F8" s="5">
        <f t="shared" ca="1" si="3"/>
        <v>19</v>
      </c>
      <c r="G8" s="32">
        <v>26</v>
      </c>
      <c r="H8" s="29">
        <f t="shared" ca="1" si="22"/>
        <v>6</v>
      </c>
      <c r="I8" s="29">
        <f t="shared" ca="1" si="23"/>
        <v>7</v>
      </c>
      <c r="J8" s="6">
        <f t="shared" ca="1" si="24"/>
        <v>14</v>
      </c>
      <c r="K8" s="6">
        <f t="shared" ca="1" si="25"/>
        <v>25</v>
      </c>
      <c r="L8" s="4">
        <f t="shared" ca="1" si="4"/>
        <v>37</v>
      </c>
      <c r="M8" s="7"/>
      <c r="N8" s="33">
        <v>6</v>
      </c>
      <c r="O8" s="34">
        <v>6</v>
      </c>
      <c r="P8" s="38">
        <f t="shared" ca="1" si="5"/>
        <v>6</v>
      </c>
      <c r="Q8" s="38">
        <f t="shared" ca="1" si="6"/>
        <v>7</v>
      </c>
      <c r="R8" s="38">
        <f t="shared" ca="1" si="7"/>
        <v>14</v>
      </c>
      <c r="S8" s="38">
        <f t="shared" ca="1" si="8"/>
        <v>25</v>
      </c>
      <c r="T8" s="38">
        <f t="shared" ca="1" si="9"/>
        <v>37</v>
      </c>
      <c r="U8" s="35">
        <f t="shared" ca="1" si="10"/>
        <v>0</v>
      </c>
      <c r="V8" s="24">
        <f t="shared" ca="1" si="11"/>
        <v>0</v>
      </c>
      <c r="W8" s="24">
        <f t="shared" ca="1" si="12"/>
        <v>0</v>
      </c>
      <c r="X8" s="24">
        <f t="shared" ca="1" si="13"/>
        <v>0</v>
      </c>
      <c r="Y8" s="28">
        <f t="shared" ca="1" si="14"/>
        <v>0</v>
      </c>
      <c r="Z8" s="35"/>
      <c r="AB8" s="40">
        <v>42358</v>
      </c>
      <c r="AC8" s="9">
        <v>8</v>
      </c>
      <c r="AD8" s="9">
        <v>9</v>
      </c>
      <c r="AE8" s="9">
        <v>15</v>
      </c>
      <c r="AF8" s="9">
        <v>17</v>
      </c>
      <c r="AG8" s="9">
        <v>33</v>
      </c>
      <c r="AI8" s="1">
        <v>7</v>
      </c>
      <c r="AJ8" s="5">
        <f t="shared" ca="1" si="15"/>
        <v>0.72366203670080442</v>
      </c>
      <c r="AK8" s="5">
        <f t="shared" ca="1" si="16"/>
        <v>10</v>
      </c>
    </row>
    <row r="9" spans="1:42" ht="24.75" thickTop="1" thickBot="1" x14ac:dyDescent="0.4">
      <c r="A9">
        <v>9</v>
      </c>
      <c r="B9" s="5">
        <f t="shared" ca="1" si="0"/>
        <v>6.9488534611283237E-2</v>
      </c>
      <c r="C9" s="5">
        <f t="shared" ca="1" si="1"/>
        <v>11</v>
      </c>
      <c r="D9">
        <v>21</v>
      </c>
      <c r="E9" s="5">
        <f t="shared" ca="1" si="2"/>
        <v>0.6160813680316013</v>
      </c>
      <c r="F9" s="5">
        <f t="shared" ca="1" si="3"/>
        <v>23</v>
      </c>
      <c r="G9" s="32">
        <v>29</v>
      </c>
      <c r="H9" s="29">
        <f t="shared" ca="1" si="22"/>
        <v>7</v>
      </c>
      <c r="I9" s="29">
        <f t="shared" ca="1" si="23"/>
        <v>11</v>
      </c>
      <c r="J9" s="6">
        <f t="shared" ca="1" si="24"/>
        <v>19</v>
      </c>
      <c r="K9" s="6">
        <f t="shared" ca="1" si="25"/>
        <v>26</v>
      </c>
      <c r="L9" s="4">
        <f t="shared" ca="1" si="4"/>
        <v>30</v>
      </c>
      <c r="M9" s="7"/>
      <c r="N9" s="33">
        <v>7</v>
      </c>
      <c r="O9" s="34">
        <v>7</v>
      </c>
      <c r="P9" s="38">
        <f t="shared" ca="1" si="5"/>
        <v>7</v>
      </c>
      <c r="Q9" s="38">
        <f t="shared" ca="1" si="6"/>
        <v>11</v>
      </c>
      <c r="R9" s="38">
        <f t="shared" ca="1" si="7"/>
        <v>19</v>
      </c>
      <c r="S9" s="38">
        <f t="shared" ca="1" si="8"/>
        <v>26</v>
      </c>
      <c r="T9" s="38">
        <f t="shared" ca="1" si="9"/>
        <v>30</v>
      </c>
      <c r="U9" s="35">
        <f t="shared" ca="1" si="10"/>
        <v>1</v>
      </c>
      <c r="V9" s="24">
        <f t="shared" ca="1" si="11"/>
        <v>0</v>
      </c>
      <c r="W9" s="24">
        <f t="shared" ca="1" si="12"/>
        <v>0</v>
      </c>
      <c r="X9" s="24">
        <f t="shared" ca="1" si="13"/>
        <v>0</v>
      </c>
      <c r="Y9" s="28">
        <f t="shared" ca="1" si="14"/>
        <v>0</v>
      </c>
      <c r="Z9" s="35"/>
      <c r="AB9" s="40">
        <v>42359</v>
      </c>
      <c r="AC9" s="9">
        <v>4</v>
      </c>
      <c r="AD9" s="9">
        <v>8</v>
      </c>
      <c r="AE9" s="9">
        <v>16</v>
      </c>
      <c r="AF9" s="9">
        <v>35</v>
      </c>
      <c r="AG9" s="9">
        <v>39</v>
      </c>
      <c r="AI9">
        <v>8</v>
      </c>
      <c r="AJ9" s="5">
        <f t="shared" ca="1" si="15"/>
        <v>0.17220095422638193</v>
      </c>
      <c r="AK9" s="5">
        <f t="shared" ca="1" si="16"/>
        <v>36</v>
      </c>
    </row>
    <row r="10" spans="1:42" ht="24.75" thickTop="1" thickBot="1" x14ac:dyDescent="0.4">
      <c r="A10">
        <v>10</v>
      </c>
      <c r="B10" s="5">
        <f t="shared" ca="1" si="0"/>
        <v>0.2487725170000511</v>
      </c>
      <c r="C10" s="5">
        <f t="shared" ca="1" si="1"/>
        <v>8</v>
      </c>
      <c r="D10">
        <v>22</v>
      </c>
      <c r="E10" s="5">
        <f t="shared" ca="1" si="2"/>
        <v>1.8225681520019799E-2</v>
      </c>
      <c r="F10" s="5">
        <f t="shared" ca="1" si="3"/>
        <v>28</v>
      </c>
      <c r="G10" s="11">
        <v>30</v>
      </c>
      <c r="H10" s="29">
        <f t="shared" ca="1" si="22"/>
        <v>11</v>
      </c>
      <c r="I10" s="29">
        <f t="shared" ca="1" si="23"/>
        <v>8</v>
      </c>
      <c r="J10" s="6">
        <f t="shared" ca="1" si="24"/>
        <v>23</v>
      </c>
      <c r="K10" s="6">
        <f ca="1">INDEX($D$2:$D$17,RANK(E2,$E$2:$E$17))</f>
        <v>20</v>
      </c>
      <c r="L10" s="4">
        <f t="shared" ca="1" si="4"/>
        <v>38</v>
      </c>
      <c r="M10" s="7"/>
      <c r="N10" s="33">
        <v>8</v>
      </c>
      <c r="O10" s="34">
        <v>8</v>
      </c>
      <c r="P10" s="38">
        <f t="shared" ca="1" si="5"/>
        <v>8</v>
      </c>
      <c r="Q10" s="38">
        <f t="shared" ca="1" si="6"/>
        <v>11</v>
      </c>
      <c r="R10" s="38">
        <f t="shared" ca="1" si="7"/>
        <v>20</v>
      </c>
      <c r="S10" s="38">
        <f t="shared" ca="1" si="8"/>
        <v>23</v>
      </c>
      <c r="T10" s="38">
        <f t="shared" ca="1" si="9"/>
        <v>38</v>
      </c>
      <c r="U10" s="35">
        <f t="shared" ca="1" si="10"/>
        <v>1</v>
      </c>
      <c r="V10" s="24">
        <f t="shared" ca="1" si="11"/>
        <v>0</v>
      </c>
      <c r="W10" s="24">
        <f t="shared" ca="1" si="12"/>
        <v>0</v>
      </c>
      <c r="X10" s="24">
        <f t="shared" ca="1" si="13"/>
        <v>0</v>
      </c>
      <c r="Y10" s="28">
        <f t="shared" ca="1" si="14"/>
        <v>0</v>
      </c>
      <c r="Z10" s="35"/>
      <c r="AB10" s="40">
        <v>42360</v>
      </c>
      <c r="AC10" s="9">
        <v>6</v>
      </c>
      <c r="AD10" s="9">
        <v>9</v>
      </c>
      <c r="AE10" s="9">
        <v>11</v>
      </c>
      <c r="AF10" s="9">
        <v>35</v>
      </c>
      <c r="AG10" s="9">
        <v>39</v>
      </c>
      <c r="AI10" s="1">
        <v>9</v>
      </c>
      <c r="AJ10" s="5">
        <f t="shared" ca="1" si="15"/>
        <v>0.53224409499126579</v>
      </c>
      <c r="AK10" s="5">
        <f t="shared" ca="1" si="16"/>
        <v>21</v>
      </c>
      <c r="AM10" s="9"/>
    </row>
    <row r="11" spans="1:42" ht="24.75" thickTop="1" thickBot="1" x14ac:dyDescent="0.4">
      <c r="A11">
        <v>11</v>
      </c>
      <c r="B11" s="5">
        <f t="shared" ca="1" si="0"/>
        <v>0.16351827257774443</v>
      </c>
      <c r="C11" s="5">
        <f t="shared" ca="1" si="1"/>
        <v>9</v>
      </c>
      <c r="D11">
        <v>23</v>
      </c>
      <c r="E11" s="5">
        <f t="shared" ca="1" si="2"/>
        <v>0.93737444948690551</v>
      </c>
      <c r="F11" s="5">
        <f t="shared" ca="1" si="3"/>
        <v>16</v>
      </c>
      <c r="G11" s="11">
        <v>39</v>
      </c>
      <c r="H11" s="29">
        <f t="shared" ca="1" si="22"/>
        <v>8</v>
      </c>
      <c r="I11" s="29">
        <f t="shared" ca="1" si="23"/>
        <v>9</v>
      </c>
      <c r="J11" s="6">
        <f t="shared" ca="1" si="24"/>
        <v>28</v>
      </c>
      <c r="K11" s="6">
        <f t="shared" ref="K11:K12" ca="1" si="26">INDEX($D$2:$D$17,RANK(E3,$E$2:$E$17))</f>
        <v>21</v>
      </c>
      <c r="L11" s="4">
        <f t="shared" ca="1" si="4"/>
        <v>35</v>
      </c>
      <c r="M11" s="7"/>
      <c r="N11" s="33">
        <v>9</v>
      </c>
      <c r="O11" s="34">
        <v>9</v>
      </c>
      <c r="P11" s="38">
        <f t="shared" ca="1" si="5"/>
        <v>8</v>
      </c>
      <c r="Q11" s="38">
        <f t="shared" ca="1" si="6"/>
        <v>9</v>
      </c>
      <c r="R11" s="38">
        <f t="shared" ca="1" si="7"/>
        <v>21</v>
      </c>
      <c r="S11" s="38">
        <f t="shared" ca="1" si="8"/>
        <v>28</v>
      </c>
      <c r="T11" s="38">
        <f t="shared" ca="1" si="9"/>
        <v>35</v>
      </c>
      <c r="U11" s="35">
        <f t="shared" ca="1" si="10"/>
        <v>1</v>
      </c>
      <c r="V11" s="24">
        <f t="shared" ca="1" si="11"/>
        <v>0</v>
      </c>
      <c r="W11" s="24">
        <f t="shared" ca="1" si="12"/>
        <v>0</v>
      </c>
      <c r="X11" s="24">
        <f t="shared" ca="1" si="13"/>
        <v>0</v>
      </c>
      <c r="Y11" s="28">
        <f t="shared" ca="1" si="14"/>
        <v>0</v>
      </c>
      <c r="Z11" s="35"/>
      <c r="AB11" s="40">
        <v>42361</v>
      </c>
      <c r="AC11" s="9">
        <v>28</v>
      </c>
      <c r="AD11" s="9">
        <v>29</v>
      </c>
      <c r="AE11" s="9">
        <v>33</v>
      </c>
      <c r="AF11" s="9">
        <v>36</v>
      </c>
      <c r="AG11" s="9">
        <v>39</v>
      </c>
      <c r="AI11">
        <v>10</v>
      </c>
      <c r="AJ11" s="5">
        <f t="shared" ca="1" si="15"/>
        <v>7.4083893767007747E-2</v>
      </c>
      <c r="AK11" s="5">
        <f t="shared" ca="1" si="16"/>
        <v>39</v>
      </c>
      <c r="AM11" s="9"/>
    </row>
    <row r="12" spans="1:42" ht="24.75" thickTop="1" thickBot="1" x14ac:dyDescent="0.4">
      <c r="B12" s="5"/>
      <c r="C12" s="5"/>
      <c r="D12">
        <v>24</v>
      </c>
      <c r="E12" s="5">
        <f t="shared" ca="1" si="2"/>
        <v>2.9017845567765987E-2</v>
      </c>
      <c r="F12" s="5">
        <f t="shared" ca="1" si="3"/>
        <v>27</v>
      </c>
      <c r="G12" s="10"/>
      <c r="H12" s="29">
        <f t="shared" ca="1" si="22"/>
        <v>9</v>
      </c>
      <c r="I12" s="29">
        <f ca="1">INDEX($A$2:$A$11,RANK(B2,$B$2:$B$11))</f>
        <v>10</v>
      </c>
      <c r="J12" s="6">
        <f t="shared" ca="1" si="24"/>
        <v>16</v>
      </c>
      <c r="K12" s="6">
        <f t="shared" ca="1" si="26"/>
        <v>29</v>
      </c>
      <c r="L12" s="4">
        <f t="shared" ca="1" si="4"/>
        <v>37</v>
      </c>
      <c r="M12" s="7"/>
      <c r="N12" s="33">
        <v>10</v>
      </c>
      <c r="O12" s="34">
        <v>10</v>
      </c>
      <c r="P12" s="38">
        <f t="shared" ca="1" si="5"/>
        <v>9</v>
      </c>
      <c r="Q12" s="38">
        <f t="shared" ca="1" si="6"/>
        <v>10</v>
      </c>
      <c r="R12" s="38">
        <f t="shared" ca="1" si="7"/>
        <v>16</v>
      </c>
      <c r="S12" s="38">
        <f t="shared" ca="1" si="8"/>
        <v>29</v>
      </c>
      <c r="T12" s="38">
        <f t="shared" ca="1" si="9"/>
        <v>37</v>
      </c>
      <c r="U12" s="35">
        <f t="shared" ca="1" si="10"/>
        <v>1</v>
      </c>
      <c r="V12" s="24">
        <f t="shared" ca="1" si="11"/>
        <v>0</v>
      </c>
      <c r="W12" s="24">
        <f t="shared" ca="1" si="12"/>
        <v>0</v>
      </c>
      <c r="X12" s="24">
        <f t="shared" ca="1" si="13"/>
        <v>0</v>
      </c>
      <c r="Y12" s="28">
        <f t="shared" ca="1" si="14"/>
        <v>0</v>
      </c>
      <c r="Z12" s="35"/>
      <c r="AB12" s="40">
        <v>42362</v>
      </c>
      <c r="AC12" s="9">
        <v>9</v>
      </c>
      <c r="AD12" s="9">
        <v>17</v>
      </c>
      <c r="AE12" s="9">
        <v>21</v>
      </c>
      <c r="AF12" s="9">
        <v>22</v>
      </c>
      <c r="AG12" s="9">
        <v>30</v>
      </c>
      <c r="AI12" s="1">
        <v>11</v>
      </c>
      <c r="AJ12" s="5">
        <f t="shared" ca="1" si="15"/>
        <v>0.26420470469111046</v>
      </c>
      <c r="AK12" s="5">
        <f t="shared" ca="1" si="16"/>
        <v>31</v>
      </c>
    </row>
    <row r="13" spans="1:42" ht="15.75" thickTop="1" x14ac:dyDescent="0.25">
      <c r="D13">
        <v>25</v>
      </c>
      <c r="E13" s="5">
        <f t="shared" ca="1" si="2"/>
        <v>0.98237130696308073</v>
      </c>
      <c r="F13" s="5">
        <f t="shared" ca="1" si="3"/>
        <v>15</v>
      </c>
      <c r="G13" s="10"/>
      <c r="O13"/>
      <c r="AB13" s="40">
        <v>42363</v>
      </c>
      <c r="AC13" s="9">
        <v>9</v>
      </c>
      <c r="AD13" s="9">
        <v>13</v>
      </c>
      <c r="AE13" s="9">
        <v>14</v>
      </c>
      <c r="AF13" s="9">
        <v>17</v>
      </c>
      <c r="AG13" s="9">
        <v>33</v>
      </c>
      <c r="AI13">
        <v>12</v>
      </c>
      <c r="AJ13" s="5">
        <f t="shared" ca="1" si="15"/>
        <v>0.21875203467127469</v>
      </c>
      <c r="AK13" s="5">
        <f t="shared" ca="1" si="16"/>
        <v>34</v>
      </c>
    </row>
    <row r="14" spans="1:42" ht="17.25" x14ac:dyDescent="0.4">
      <c r="D14">
        <v>26</v>
      </c>
      <c r="E14" s="5">
        <f t="shared" ca="1" si="2"/>
        <v>0.68435055933422484</v>
      </c>
      <c r="F14" s="5">
        <f t="shared" ca="1" si="3"/>
        <v>22</v>
      </c>
      <c r="G14" s="10"/>
      <c r="O14"/>
      <c r="P14" s="31" t="s">
        <v>63</v>
      </c>
      <c r="Q14" s="31"/>
      <c r="R14" s="31"/>
      <c r="S14" s="31"/>
      <c r="T14" s="31"/>
      <c r="AB14" s="40">
        <v>42364</v>
      </c>
      <c r="AC14" s="9">
        <v>8</v>
      </c>
      <c r="AD14" s="9">
        <v>29</v>
      </c>
      <c r="AE14" s="9">
        <v>30</v>
      </c>
      <c r="AF14" s="9">
        <v>34</v>
      </c>
      <c r="AG14" s="9">
        <v>39</v>
      </c>
      <c r="AI14" s="1">
        <v>13</v>
      </c>
      <c r="AJ14" s="5">
        <f t="shared" ca="1" si="15"/>
        <v>0.5291257639304634</v>
      </c>
      <c r="AK14" s="5">
        <f t="shared" ca="1" si="16"/>
        <v>22</v>
      </c>
    </row>
    <row r="15" spans="1:42" x14ac:dyDescent="0.25">
      <c r="D15">
        <v>27</v>
      </c>
      <c r="E15" s="5">
        <f t="shared" ca="1" si="2"/>
        <v>0.91548688108022991</v>
      </c>
      <c r="F15" s="5">
        <f t="shared" ca="1" si="3"/>
        <v>17</v>
      </c>
      <c r="G15" s="10"/>
      <c r="O15"/>
      <c r="P15" s="9">
        <f>IFERROR(VLOOKUP($AB$1,$AB$2:$AG170,2,0),"")</f>
        <v>8</v>
      </c>
      <c r="Q15" s="9">
        <f>IFERROR(VLOOKUP($AB$1,$AB$2:$AG170,3,0),"")</f>
        <v>15</v>
      </c>
      <c r="R15" s="9">
        <f>IFERROR(VLOOKUP($AB$1,$AB$2:$AG170,4,0),"")</f>
        <v>26</v>
      </c>
      <c r="S15" s="9">
        <f>IFERROR(VLOOKUP($AB$1,$AB$2:$AG170,5,0),"")</f>
        <v>27</v>
      </c>
      <c r="T15" s="9">
        <f>IFERROR(VLOOKUP($AB$1,$AB$2:$AG170,6,0),"")</f>
        <v>29</v>
      </c>
      <c r="AB15" s="40">
        <v>42365</v>
      </c>
      <c r="AC15" s="9">
        <v>2</v>
      </c>
      <c r="AD15" s="9">
        <v>9</v>
      </c>
      <c r="AE15" s="9">
        <v>10</v>
      </c>
      <c r="AF15" s="9">
        <v>13</v>
      </c>
      <c r="AG15" s="9">
        <v>27</v>
      </c>
      <c r="AI15">
        <v>14</v>
      </c>
      <c r="AJ15" s="5">
        <f t="shared" ca="1" si="15"/>
        <v>0.91420475287638336</v>
      </c>
      <c r="AK15" s="5">
        <f t="shared" ca="1" si="16"/>
        <v>3</v>
      </c>
    </row>
    <row r="16" spans="1:42" ht="17.25" x14ac:dyDescent="0.4">
      <c r="D16">
        <v>28</v>
      </c>
      <c r="E16" s="5">
        <f t="shared" ca="1" si="2"/>
        <v>0.51195348300796328</v>
      </c>
      <c r="F16" s="5">
        <f t="shared" ca="1" si="3"/>
        <v>25</v>
      </c>
      <c r="G16" s="10"/>
      <c r="O16"/>
      <c r="P16" s="31" t="s">
        <v>62</v>
      </c>
      <c r="Q16" s="31"/>
      <c r="R16" s="31"/>
      <c r="S16" s="31"/>
      <c r="T16" s="31"/>
      <c r="AB16" s="40">
        <v>42366</v>
      </c>
      <c r="AC16" s="9">
        <v>17</v>
      </c>
      <c r="AD16" s="9">
        <v>18</v>
      </c>
      <c r="AE16" s="9">
        <v>24</v>
      </c>
      <c r="AF16" s="9">
        <v>27</v>
      </c>
      <c r="AG16" s="9">
        <v>32</v>
      </c>
      <c r="AI16" s="1">
        <v>15</v>
      </c>
      <c r="AJ16" s="5">
        <f t="shared" ca="1" si="15"/>
        <v>0.27731735629559906</v>
      </c>
      <c r="AK16" s="5">
        <f t="shared" ca="1" si="16"/>
        <v>30</v>
      </c>
    </row>
    <row r="17" spans="1:37" x14ac:dyDescent="0.25">
      <c r="D17">
        <v>29</v>
      </c>
      <c r="E17" s="5">
        <f t="shared" ca="1" si="2"/>
        <v>0.25773926114694867</v>
      </c>
      <c r="F17" s="5">
        <f t="shared" ca="1" si="3"/>
        <v>26</v>
      </c>
      <c r="G17" s="10"/>
      <c r="O17"/>
      <c r="P17" s="9">
        <f ca="1">LARGE($AL$2:$AP$2,COLUMNS($AL$1:$AP$1))</f>
        <v>5</v>
      </c>
      <c r="Q17" s="9">
        <f ca="1">LARGE($AL$2:$AP$2,COLUMNS($AL$1:$AO$1))</f>
        <v>13</v>
      </c>
      <c r="R17" s="9">
        <f ca="1">LARGE($AL$2:$AP$2,COLUMNS($AL$1:$AN$1))</f>
        <v>16</v>
      </c>
      <c r="S17" s="9">
        <f ca="1">LARGE($AL$2:$AP$2,COLUMNS($AL$1:$AM$1))</f>
        <v>31</v>
      </c>
      <c r="T17" s="9">
        <f ca="1">LARGE($AL$2:$AP$2,COLUMNS($AL$1))</f>
        <v>37</v>
      </c>
      <c r="AB17" s="40">
        <v>42367</v>
      </c>
      <c r="AC17" s="9">
        <v>10</v>
      </c>
      <c r="AD17" s="9">
        <v>16</v>
      </c>
      <c r="AE17" s="9">
        <v>17</v>
      </c>
      <c r="AF17" s="9">
        <v>19</v>
      </c>
      <c r="AG17" s="9">
        <v>38</v>
      </c>
      <c r="AI17">
        <v>16</v>
      </c>
      <c r="AJ17" s="5">
        <f t="shared" ca="1" si="15"/>
        <v>0.828437307899624</v>
      </c>
      <c r="AK17" s="5">
        <f t="shared" ca="1" si="16"/>
        <v>5</v>
      </c>
    </row>
    <row r="18" spans="1:37" x14ac:dyDescent="0.25">
      <c r="G18" s="10"/>
      <c r="O18"/>
      <c r="AB18" s="40">
        <v>42368</v>
      </c>
      <c r="AC18" s="9">
        <v>3</v>
      </c>
      <c r="AD18" s="9">
        <v>5</v>
      </c>
      <c r="AE18" s="9">
        <v>11</v>
      </c>
      <c r="AF18" s="9">
        <v>14</v>
      </c>
      <c r="AG18" s="9">
        <v>27</v>
      </c>
      <c r="AI18" s="1">
        <v>17</v>
      </c>
      <c r="AJ18" s="5">
        <f t="shared" ca="1" si="15"/>
        <v>0.66087582301412706</v>
      </c>
      <c r="AK18" s="5">
        <f t="shared" ca="1" si="16"/>
        <v>14</v>
      </c>
    </row>
    <row r="19" spans="1:37" ht="21.75" x14ac:dyDescent="0.4">
      <c r="A19" s="27" t="str">
        <f>A$1</f>
        <v>Include</v>
      </c>
      <c r="B19" s="27" t="str">
        <f t="shared" ref="B19:G19" si="27">B$1</f>
        <v>Formula</v>
      </c>
      <c r="C19" s="27" t="str">
        <f t="shared" si="27"/>
        <v>Set</v>
      </c>
      <c r="D19" s="27" t="str">
        <f t="shared" si="27"/>
        <v>Include</v>
      </c>
      <c r="E19" s="27" t="str">
        <f t="shared" si="27"/>
        <v>Formula</v>
      </c>
      <c r="F19" s="27" t="str">
        <f t="shared" si="27"/>
        <v>Set</v>
      </c>
      <c r="G19" s="27" t="str">
        <f t="shared" si="27"/>
        <v>Ranges</v>
      </c>
      <c r="H19" s="78" t="s">
        <v>29</v>
      </c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V19" s="11">
        <f ca="1">SUM(V21:V30)</f>
        <v>3</v>
      </c>
      <c r="W19" s="11">
        <f ca="1">SUM(W21:W30)</f>
        <v>0</v>
      </c>
      <c r="X19" s="11">
        <f ca="1">SUM(X21:X30)</f>
        <v>0</v>
      </c>
      <c r="Y19" s="42">
        <f ca="1">SUM(Y21:Y30)</f>
        <v>0</v>
      </c>
      <c r="Z19" s="39"/>
      <c r="AB19" s="40">
        <v>42369</v>
      </c>
      <c r="AC19" s="9">
        <v>2</v>
      </c>
      <c r="AD19" s="9">
        <v>9</v>
      </c>
      <c r="AE19" s="9">
        <v>25</v>
      </c>
      <c r="AF19" s="9">
        <v>37</v>
      </c>
      <c r="AG19" s="9">
        <v>38</v>
      </c>
      <c r="AI19">
        <v>18</v>
      </c>
      <c r="AJ19" s="5">
        <f t="shared" ca="1" si="15"/>
        <v>0.77813076249709223</v>
      </c>
      <c r="AK19" s="5">
        <f t="shared" ca="1" si="16"/>
        <v>7</v>
      </c>
    </row>
    <row r="20" spans="1:37" ht="17.25" x14ac:dyDescent="0.4">
      <c r="A20">
        <v>22</v>
      </c>
      <c r="B20" s="5">
        <f t="shared" ref="B20:B25" ca="1" si="28">RAND()</f>
        <v>0.53297008047861449</v>
      </c>
      <c r="C20" s="5">
        <f ca="1">INDEX($A$20:$A$25,RANK(B20,$B$20:$B$25))</f>
        <v>26</v>
      </c>
      <c r="D20">
        <v>10</v>
      </c>
      <c r="E20" s="5">
        <f t="shared" ref="E20:E21" ca="1" si="29">RAND()</f>
        <v>4.7513046752311938E-2</v>
      </c>
      <c r="F20" s="5">
        <f t="shared" ref="F20:F21" ca="1" si="30">INDEX($D$20:$D$30,RANK(E20,$E$20:$E$30))</f>
        <v>19</v>
      </c>
      <c r="G20" s="11">
        <v>3</v>
      </c>
      <c r="N20" s="3" t="s">
        <v>15</v>
      </c>
      <c r="O20" s="3" t="s">
        <v>16</v>
      </c>
      <c r="P20" s="9">
        <f>P2</f>
        <v>8</v>
      </c>
      <c r="Q20" s="9">
        <f t="shared" ref="Q20:T20" si="31">Q2</f>
        <v>15</v>
      </c>
      <c r="R20" s="9">
        <f t="shared" si="31"/>
        <v>26</v>
      </c>
      <c r="S20" s="9">
        <f t="shared" si="31"/>
        <v>27</v>
      </c>
      <c r="T20" s="9">
        <f t="shared" si="31"/>
        <v>29</v>
      </c>
      <c r="U20" s="16" t="s">
        <v>3</v>
      </c>
      <c r="V20" s="12" t="s">
        <v>17</v>
      </c>
      <c r="W20" s="12" t="s">
        <v>4</v>
      </c>
      <c r="X20" s="12" t="s">
        <v>5</v>
      </c>
      <c r="Y20" s="17" t="s">
        <v>13</v>
      </c>
      <c r="Z20" s="14" t="s">
        <v>7</v>
      </c>
      <c r="AA20">
        <v>2</v>
      </c>
      <c r="AB20" s="40">
        <v>42370</v>
      </c>
      <c r="AC20" s="9">
        <v>1</v>
      </c>
      <c r="AD20" s="9">
        <v>4</v>
      </c>
      <c r="AE20" s="9">
        <v>9</v>
      </c>
      <c r="AF20" s="9">
        <v>10</v>
      </c>
      <c r="AG20" s="9">
        <v>32</v>
      </c>
      <c r="AI20" s="1">
        <v>19</v>
      </c>
      <c r="AJ20" s="5">
        <f t="shared" ca="1" si="15"/>
        <v>0.96768741383035928</v>
      </c>
      <c r="AK20" s="5">
        <f t="shared" ca="1" si="16"/>
        <v>1</v>
      </c>
    </row>
    <row r="21" spans="1:37" ht="24" hidden="1" customHeight="1" outlineLevel="1" thickBot="1" x14ac:dyDescent="0.4">
      <c r="A21">
        <v>25</v>
      </c>
      <c r="B21" s="5">
        <f t="shared" ca="1" si="28"/>
        <v>0.13073317082522051</v>
      </c>
      <c r="C21" s="5">
        <f t="shared" ref="C21:C25" ca="1" si="32">INDEX($A$20:$A$25,RANK(B21,$B$20:$B$25))</f>
        <v>28</v>
      </c>
      <c r="D21">
        <v>11</v>
      </c>
      <c r="E21" s="5">
        <f t="shared" ca="1" si="29"/>
        <v>0.93852968705196627</v>
      </c>
      <c r="F21" s="5">
        <f t="shared" ca="1" si="30"/>
        <v>10</v>
      </c>
      <c r="G21" s="11">
        <v>4</v>
      </c>
      <c r="H21" s="4">
        <f t="shared" ref="H21:H30" ca="1" si="33">RANDBETWEEN($G$20,$G$21)</f>
        <v>3</v>
      </c>
      <c r="I21" s="4">
        <f t="shared" ref="I21:I30" ca="1" si="34">RANDBETWEEN($G$22,$G$23)</f>
        <v>8</v>
      </c>
      <c r="J21" s="29">
        <f ca="1">INDEX($D$20:$D$27,RANK(E20,$E$20:$E$27))</f>
        <v>19</v>
      </c>
      <c r="K21" s="29">
        <f ca="1">INDEX($D$20:$D$27,RANK(E21,$E$20:$E$27))</f>
        <v>10</v>
      </c>
      <c r="L21" s="4">
        <f ca="1">INDEX($A$20:$A$25,RANK($B20,$B$20:$B$25))</f>
        <v>26</v>
      </c>
      <c r="M21" s="7"/>
      <c r="N21" s="33">
        <v>1</v>
      </c>
      <c r="O21" s="34">
        <v>1</v>
      </c>
      <c r="P21" s="38">
        <f t="shared" ref="P21:P30" ca="1" si="35">LARGE($H21:$L21,COLUMNS($H$2:$L$2))</f>
        <v>3</v>
      </c>
      <c r="Q21" s="38">
        <f t="shared" ref="Q21:Q30" ca="1" si="36">LARGE($H21:$L21,COLUMNS($H$2:$K$2))</f>
        <v>8</v>
      </c>
      <c r="R21" s="38">
        <f t="shared" ref="R21:R30" ca="1" si="37">LARGE($H21:$L21,COLUMNS($H$2:$J$2))</f>
        <v>10</v>
      </c>
      <c r="S21" s="38">
        <f t="shared" ref="S21:S30" ca="1" si="38">LARGE($H21:$L21,COLUMNS($H$2:$I$2))</f>
        <v>19</v>
      </c>
      <c r="T21" s="38">
        <f t="shared" ref="T21:T30" ca="1" si="39">LARGE($H21:$L21,COLUMNS($H$2))</f>
        <v>26</v>
      </c>
      <c r="U21" s="35">
        <f t="shared" ref="U21:U30" ca="1" si="40">COUNTIF($P21:$T21,$P$2)+COUNTIF($P21:$T21,$Q$2)+COUNTIF($P21:$T21,$R$2)+COUNTIF($P21:$T21,$S$2)+COUNTIF($P21:$T21,$T$2)</f>
        <v>2</v>
      </c>
      <c r="V21" s="24">
        <f t="shared" ref="V21:V30" ca="1" si="41">COUNTIF($U21,"2")</f>
        <v>1</v>
      </c>
      <c r="W21" s="24">
        <f t="shared" ref="W21:W30" ca="1" si="42">COUNTIF($U21,"3")</f>
        <v>0</v>
      </c>
      <c r="X21" s="24">
        <f t="shared" ref="X21:X30" ca="1" si="43">COUNTIF($U21,"4")</f>
        <v>0</v>
      </c>
      <c r="Y21" s="28">
        <f t="shared" ref="Y21:Y30" ca="1" si="44">COUNTIF($U21,"5")</f>
        <v>0</v>
      </c>
      <c r="Z21" s="35">
        <f ca="1">Z3</f>
        <v>2274</v>
      </c>
      <c r="AB21" s="40">
        <v>42371</v>
      </c>
      <c r="AC21" s="9">
        <v>2</v>
      </c>
      <c r="AD21" s="9">
        <v>3</v>
      </c>
      <c r="AE21" s="9">
        <v>15</v>
      </c>
      <c r="AF21" s="9">
        <v>22</v>
      </c>
      <c r="AG21" s="9">
        <v>31</v>
      </c>
      <c r="AI21">
        <v>20</v>
      </c>
      <c r="AJ21" s="5">
        <f t="shared" ca="1" si="15"/>
        <v>9.7178754663634792E-2</v>
      </c>
      <c r="AK21" s="5">
        <f t="shared" ca="1" si="16"/>
        <v>38</v>
      </c>
    </row>
    <row r="22" spans="1:37" ht="24.75" hidden="1" customHeight="1" outlineLevel="1" thickTop="1" thickBot="1" x14ac:dyDescent="0.4">
      <c r="A22">
        <v>26</v>
      </c>
      <c r="B22" s="5">
        <f t="shared" ca="1" si="28"/>
        <v>0.4631732906136462</v>
      </c>
      <c r="C22" s="5">
        <f t="shared" ca="1" si="32"/>
        <v>27</v>
      </c>
      <c r="D22">
        <v>14</v>
      </c>
      <c r="E22" s="5">
        <f t="shared" ref="E22:E27" ca="1" si="45">RAND()</f>
        <v>0.8781737656730253</v>
      </c>
      <c r="F22" s="5">
        <f t="shared" ref="F22:F27" ca="1" si="46">INDEX($D$20:$D$30,RANK(E22,$E$20:$E$30))</f>
        <v>11</v>
      </c>
      <c r="G22" s="32">
        <v>7</v>
      </c>
      <c r="H22" s="4">
        <f t="shared" ca="1" si="33"/>
        <v>3</v>
      </c>
      <c r="I22" s="4">
        <f t="shared" ca="1" si="34"/>
        <v>8</v>
      </c>
      <c r="J22" s="29">
        <f t="shared" ref="J22:J28" ca="1" si="47">INDEX($D$20:$D$27,RANK(E21,$E$20:$E$27))</f>
        <v>10</v>
      </c>
      <c r="K22" s="29">
        <f t="shared" ref="K22:K27" ca="1" si="48">INDEX($D$20:$D$27,RANK(E22,$E$20:$E$27))</f>
        <v>11</v>
      </c>
      <c r="L22" s="4">
        <f t="shared" ref="L22:L26" ca="1" si="49">INDEX($A$20:$A$25,RANK($B21,$B$20:$B$25))</f>
        <v>28</v>
      </c>
      <c r="M22" s="7"/>
      <c r="N22" s="33">
        <v>2</v>
      </c>
      <c r="O22" s="34">
        <v>2</v>
      </c>
      <c r="P22" s="38">
        <f t="shared" ca="1" si="35"/>
        <v>3</v>
      </c>
      <c r="Q22" s="38">
        <f t="shared" ca="1" si="36"/>
        <v>8</v>
      </c>
      <c r="R22" s="38">
        <f t="shared" ca="1" si="37"/>
        <v>10</v>
      </c>
      <c r="S22" s="38">
        <f t="shared" ca="1" si="38"/>
        <v>11</v>
      </c>
      <c r="T22" s="38">
        <f t="shared" ca="1" si="39"/>
        <v>28</v>
      </c>
      <c r="U22" s="35">
        <f t="shared" ca="1" si="40"/>
        <v>1</v>
      </c>
      <c r="V22" s="24">
        <f t="shared" ca="1" si="41"/>
        <v>0</v>
      </c>
      <c r="W22" s="24">
        <f t="shared" ca="1" si="42"/>
        <v>0</v>
      </c>
      <c r="X22" s="24">
        <f t="shared" ca="1" si="43"/>
        <v>0</v>
      </c>
      <c r="Y22" s="28">
        <f t="shared" ca="1" si="44"/>
        <v>0</v>
      </c>
      <c r="Z22" s="35"/>
      <c r="AB22" s="40">
        <v>42372</v>
      </c>
      <c r="AC22" s="9">
        <v>9</v>
      </c>
      <c r="AD22" s="9">
        <v>10</v>
      </c>
      <c r="AE22" s="9">
        <v>13</v>
      </c>
      <c r="AF22" s="9">
        <v>22</v>
      </c>
      <c r="AG22" s="9">
        <v>24</v>
      </c>
      <c r="AI22" s="1">
        <v>21</v>
      </c>
      <c r="AJ22" s="5">
        <f t="shared" ca="1" si="15"/>
        <v>0.68959158803440002</v>
      </c>
      <c r="AK22" s="5">
        <f t="shared" ca="1" si="16"/>
        <v>13</v>
      </c>
    </row>
    <row r="23" spans="1:37" ht="24.75" hidden="1" customHeight="1" outlineLevel="1" thickTop="1" thickBot="1" x14ac:dyDescent="0.4">
      <c r="A23">
        <v>27</v>
      </c>
      <c r="B23" s="5">
        <f t="shared" ca="1" si="28"/>
        <v>0.94400538950987545</v>
      </c>
      <c r="C23" s="5">
        <f t="shared" ca="1" si="32"/>
        <v>22</v>
      </c>
      <c r="D23">
        <v>15</v>
      </c>
      <c r="E23" s="5">
        <f t="shared" ca="1" si="45"/>
        <v>0.49092205618439366</v>
      </c>
      <c r="F23" s="5">
        <f t="shared" ca="1" si="46"/>
        <v>15</v>
      </c>
      <c r="G23" s="32">
        <v>9</v>
      </c>
      <c r="H23" s="4">
        <f t="shared" ca="1" si="33"/>
        <v>3</v>
      </c>
      <c r="I23" s="4">
        <f t="shared" ca="1" si="34"/>
        <v>9</v>
      </c>
      <c r="J23" s="29">
        <f t="shared" ca="1" si="47"/>
        <v>11</v>
      </c>
      <c r="K23" s="29">
        <f t="shared" ca="1" si="48"/>
        <v>15</v>
      </c>
      <c r="L23" s="4">
        <f t="shared" ca="1" si="49"/>
        <v>27</v>
      </c>
      <c r="M23" s="7"/>
      <c r="N23" s="33">
        <v>3</v>
      </c>
      <c r="O23" s="34">
        <v>3</v>
      </c>
      <c r="P23" s="38">
        <f t="shared" ca="1" si="35"/>
        <v>3</v>
      </c>
      <c r="Q23" s="38">
        <f t="shared" ca="1" si="36"/>
        <v>9</v>
      </c>
      <c r="R23" s="38">
        <f t="shared" ca="1" si="37"/>
        <v>11</v>
      </c>
      <c r="S23" s="38">
        <f t="shared" ca="1" si="38"/>
        <v>15</v>
      </c>
      <c r="T23" s="38">
        <f t="shared" ca="1" si="39"/>
        <v>27</v>
      </c>
      <c r="U23" s="35">
        <f t="shared" ca="1" si="40"/>
        <v>2</v>
      </c>
      <c r="V23" s="24">
        <f t="shared" ca="1" si="41"/>
        <v>1</v>
      </c>
      <c r="W23" s="24">
        <f t="shared" ca="1" si="42"/>
        <v>0</v>
      </c>
      <c r="X23" s="24">
        <f t="shared" ca="1" si="43"/>
        <v>0</v>
      </c>
      <c r="Y23" s="28">
        <f t="shared" ca="1" si="44"/>
        <v>0</v>
      </c>
      <c r="Z23" s="35"/>
      <c r="AB23" s="40">
        <v>42373</v>
      </c>
      <c r="AC23" s="9">
        <v>2</v>
      </c>
      <c r="AD23" s="9">
        <v>7</v>
      </c>
      <c r="AE23" s="9">
        <v>10</v>
      </c>
      <c r="AF23" s="9">
        <v>38</v>
      </c>
      <c r="AG23" s="9">
        <v>39</v>
      </c>
      <c r="AI23">
        <v>22</v>
      </c>
      <c r="AJ23" s="5">
        <f t="shared" ca="1" si="15"/>
        <v>0.36564727771761496</v>
      </c>
      <c r="AK23" s="5">
        <f t="shared" ca="1" si="16"/>
        <v>28</v>
      </c>
    </row>
    <row r="24" spans="1:37" ht="24.75" hidden="1" customHeight="1" outlineLevel="1" thickTop="1" thickBot="1" x14ac:dyDescent="0.4">
      <c r="A24">
        <v>28</v>
      </c>
      <c r="B24" s="5">
        <f t="shared" ca="1" si="28"/>
        <v>8.5091152673275605E-3</v>
      </c>
      <c r="C24" s="5">
        <f t="shared" ca="1" si="32"/>
        <v>29</v>
      </c>
      <c r="D24">
        <v>16</v>
      </c>
      <c r="E24" s="5">
        <f t="shared" ca="1" si="45"/>
        <v>0.28094756160013679</v>
      </c>
      <c r="F24" s="5">
        <f t="shared" ca="1" si="46"/>
        <v>18</v>
      </c>
      <c r="G24" s="11">
        <v>20</v>
      </c>
      <c r="H24" s="4">
        <f t="shared" ca="1" si="33"/>
        <v>4</v>
      </c>
      <c r="I24" s="4">
        <f t="shared" ca="1" si="34"/>
        <v>7</v>
      </c>
      <c r="J24" s="29">
        <f t="shared" ca="1" si="47"/>
        <v>15</v>
      </c>
      <c r="K24" s="29">
        <f t="shared" ca="1" si="48"/>
        <v>18</v>
      </c>
      <c r="L24" s="4">
        <f t="shared" ca="1" si="49"/>
        <v>22</v>
      </c>
      <c r="M24" s="7"/>
      <c r="N24" s="33">
        <v>4</v>
      </c>
      <c r="O24" s="34">
        <v>4</v>
      </c>
      <c r="P24" s="38">
        <f t="shared" ca="1" si="35"/>
        <v>4</v>
      </c>
      <c r="Q24" s="38">
        <f t="shared" ca="1" si="36"/>
        <v>7</v>
      </c>
      <c r="R24" s="38">
        <f t="shared" ca="1" si="37"/>
        <v>15</v>
      </c>
      <c r="S24" s="38">
        <f t="shared" ca="1" si="38"/>
        <v>18</v>
      </c>
      <c r="T24" s="38">
        <f t="shared" ca="1" si="39"/>
        <v>22</v>
      </c>
      <c r="U24" s="35">
        <f t="shared" ca="1" si="40"/>
        <v>1</v>
      </c>
      <c r="V24" s="24">
        <f t="shared" ca="1" si="41"/>
        <v>0</v>
      </c>
      <c r="W24" s="24">
        <f t="shared" ca="1" si="42"/>
        <v>0</v>
      </c>
      <c r="X24" s="24">
        <f t="shared" ca="1" si="43"/>
        <v>0</v>
      </c>
      <c r="Y24" s="28">
        <f t="shared" ca="1" si="44"/>
        <v>0</v>
      </c>
      <c r="Z24" s="35"/>
      <c r="AB24" s="40">
        <v>42374</v>
      </c>
      <c r="AC24" s="9">
        <v>1</v>
      </c>
      <c r="AD24" s="9">
        <v>3</v>
      </c>
      <c r="AE24" s="9">
        <v>4</v>
      </c>
      <c r="AF24" s="9">
        <v>19</v>
      </c>
      <c r="AG24" s="9">
        <v>31</v>
      </c>
      <c r="AI24" s="1">
        <v>23</v>
      </c>
      <c r="AJ24" s="5">
        <f t="shared" ca="1" si="15"/>
        <v>0.24860027136522544</v>
      </c>
      <c r="AK24" s="5">
        <f t="shared" ca="1" si="16"/>
        <v>32</v>
      </c>
    </row>
    <row r="25" spans="1:37" ht="24.75" hidden="1" customHeight="1" outlineLevel="1" thickTop="1" thickBot="1" x14ac:dyDescent="0.4">
      <c r="A25">
        <v>29</v>
      </c>
      <c r="B25" s="5">
        <f t="shared" ca="1" si="28"/>
        <v>0.88240299285565305</v>
      </c>
      <c r="C25" s="5">
        <f t="shared" ca="1" si="32"/>
        <v>25</v>
      </c>
      <c r="D25">
        <v>17</v>
      </c>
      <c r="E25" s="5">
        <f t="shared" ca="1" si="45"/>
        <v>0.43828129353348422</v>
      </c>
      <c r="F25" s="5">
        <f t="shared" ca="1" si="46"/>
        <v>16</v>
      </c>
      <c r="G25" s="11">
        <v>29</v>
      </c>
      <c r="H25" s="4">
        <f t="shared" ca="1" si="33"/>
        <v>4</v>
      </c>
      <c r="I25" s="4">
        <f t="shared" ca="1" si="34"/>
        <v>7</v>
      </c>
      <c r="J25" s="29">
        <f t="shared" ca="1" si="47"/>
        <v>18</v>
      </c>
      <c r="K25" s="29">
        <f t="shared" ca="1" si="48"/>
        <v>16</v>
      </c>
      <c r="L25" s="4">
        <f t="shared" ca="1" si="49"/>
        <v>29</v>
      </c>
      <c r="M25" s="7"/>
      <c r="N25" s="33">
        <v>5</v>
      </c>
      <c r="O25" s="34">
        <v>5</v>
      </c>
      <c r="P25" s="38">
        <f t="shared" ca="1" si="35"/>
        <v>4</v>
      </c>
      <c r="Q25" s="38">
        <f t="shared" ca="1" si="36"/>
        <v>7</v>
      </c>
      <c r="R25" s="38">
        <f t="shared" ca="1" si="37"/>
        <v>16</v>
      </c>
      <c r="S25" s="38">
        <f t="shared" ca="1" si="38"/>
        <v>18</v>
      </c>
      <c r="T25" s="38">
        <f t="shared" ca="1" si="39"/>
        <v>29</v>
      </c>
      <c r="U25" s="35">
        <f t="shared" ca="1" si="40"/>
        <v>1</v>
      </c>
      <c r="V25" s="24">
        <f t="shared" ca="1" si="41"/>
        <v>0</v>
      </c>
      <c r="W25" s="24">
        <f t="shared" ca="1" si="42"/>
        <v>0</v>
      </c>
      <c r="X25" s="24">
        <f t="shared" ca="1" si="43"/>
        <v>0</v>
      </c>
      <c r="Y25" s="28">
        <f t="shared" ca="1" si="44"/>
        <v>0</v>
      </c>
      <c r="Z25" s="35"/>
      <c r="AB25" s="40">
        <v>42375</v>
      </c>
      <c r="AC25" s="9">
        <v>2</v>
      </c>
      <c r="AD25" s="9">
        <v>3</v>
      </c>
      <c r="AE25" s="9">
        <v>13</v>
      </c>
      <c r="AF25" s="9">
        <v>17</v>
      </c>
      <c r="AG25" s="9">
        <v>25</v>
      </c>
      <c r="AI25">
        <v>24</v>
      </c>
      <c r="AJ25" s="5">
        <f t="shared" ca="1" si="15"/>
        <v>0.51838693213879961</v>
      </c>
      <c r="AK25" s="5">
        <f t="shared" ca="1" si="16"/>
        <v>23</v>
      </c>
    </row>
    <row r="26" spans="1:37" ht="24.75" hidden="1" customHeight="1" outlineLevel="1" thickTop="1" thickBot="1" x14ac:dyDescent="0.4">
      <c r="D26">
        <v>18</v>
      </c>
      <c r="E26" s="5">
        <f t="shared" ca="1" si="45"/>
        <v>0.53870839428316986</v>
      </c>
      <c r="F26" s="5">
        <f t="shared" ca="1" si="46"/>
        <v>14</v>
      </c>
      <c r="G26" s="10"/>
      <c r="H26" s="4">
        <f t="shared" ca="1" si="33"/>
        <v>4</v>
      </c>
      <c r="I26" s="4">
        <f t="shared" ca="1" si="34"/>
        <v>8</v>
      </c>
      <c r="J26" s="29">
        <f t="shared" ca="1" si="47"/>
        <v>16</v>
      </c>
      <c r="K26" s="29">
        <f t="shared" ca="1" si="48"/>
        <v>14</v>
      </c>
      <c r="L26" s="4">
        <f t="shared" ca="1" si="49"/>
        <v>25</v>
      </c>
      <c r="M26" s="7"/>
      <c r="N26" s="33">
        <v>6</v>
      </c>
      <c r="O26" s="34">
        <v>6</v>
      </c>
      <c r="P26" s="38">
        <f t="shared" ca="1" si="35"/>
        <v>4</v>
      </c>
      <c r="Q26" s="38">
        <f t="shared" ca="1" si="36"/>
        <v>8</v>
      </c>
      <c r="R26" s="38">
        <f t="shared" ca="1" si="37"/>
        <v>14</v>
      </c>
      <c r="S26" s="38">
        <f t="shared" ca="1" si="38"/>
        <v>16</v>
      </c>
      <c r="T26" s="38">
        <f t="shared" ca="1" si="39"/>
        <v>25</v>
      </c>
      <c r="U26" s="35">
        <f t="shared" ca="1" si="40"/>
        <v>1</v>
      </c>
      <c r="V26" s="24">
        <f t="shared" ca="1" si="41"/>
        <v>0</v>
      </c>
      <c r="W26" s="24">
        <f t="shared" ca="1" si="42"/>
        <v>0</v>
      </c>
      <c r="X26" s="24">
        <f t="shared" ca="1" si="43"/>
        <v>0</v>
      </c>
      <c r="Y26" s="28">
        <f t="shared" ca="1" si="44"/>
        <v>0</v>
      </c>
      <c r="Z26" s="35"/>
      <c r="AB26" s="40">
        <v>42376</v>
      </c>
      <c r="AC26" s="9">
        <v>11</v>
      </c>
      <c r="AD26" s="9">
        <v>14</v>
      </c>
      <c r="AE26" s="9">
        <v>29</v>
      </c>
      <c r="AF26" s="9">
        <v>32</v>
      </c>
      <c r="AG26" s="9">
        <v>34</v>
      </c>
      <c r="AI26" s="1">
        <v>25</v>
      </c>
      <c r="AJ26" s="5">
        <f t="shared" ca="1" si="15"/>
        <v>0.80524499798143045</v>
      </c>
      <c r="AK26" s="5">
        <f t="shared" ca="1" si="16"/>
        <v>6</v>
      </c>
    </row>
    <row r="27" spans="1:37" ht="24.75" hidden="1" customHeight="1" outlineLevel="1" thickTop="1" thickBot="1" x14ac:dyDescent="0.4">
      <c r="D27">
        <v>19</v>
      </c>
      <c r="E27" s="5">
        <f t="shared" ca="1" si="45"/>
        <v>0.29470889291124946</v>
      </c>
      <c r="F27" s="5">
        <f t="shared" ca="1" si="46"/>
        <v>17</v>
      </c>
      <c r="G27" s="10"/>
      <c r="H27" s="4">
        <f t="shared" ca="1" si="33"/>
        <v>4</v>
      </c>
      <c r="I27" s="4">
        <f t="shared" ca="1" si="34"/>
        <v>8</v>
      </c>
      <c r="J27" s="29">
        <f t="shared" ca="1" si="47"/>
        <v>14</v>
      </c>
      <c r="K27" s="29">
        <f t="shared" ca="1" si="48"/>
        <v>17</v>
      </c>
      <c r="L27" s="4">
        <f ca="1">INDEX($A$20:$A$25,RANK($B20,$B$20:$B$25))</f>
        <v>26</v>
      </c>
      <c r="M27" s="7"/>
      <c r="N27" s="33">
        <v>7</v>
      </c>
      <c r="O27" s="34">
        <v>7</v>
      </c>
      <c r="P27" s="38">
        <f t="shared" ca="1" si="35"/>
        <v>4</v>
      </c>
      <c r="Q27" s="38">
        <f t="shared" ca="1" si="36"/>
        <v>8</v>
      </c>
      <c r="R27" s="38">
        <f t="shared" ca="1" si="37"/>
        <v>14</v>
      </c>
      <c r="S27" s="38">
        <f t="shared" ca="1" si="38"/>
        <v>17</v>
      </c>
      <c r="T27" s="38">
        <f t="shared" ca="1" si="39"/>
        <v>26</v>
      </c>
      <c r="U27" s="35">
        <f t="shared" ca="1" si="40"/>
        <v>2</v>
      </c>
      <c r="V27" s="24">
        <f t="shared" ca="1" si="41"/>
        <v>1</v>
      </c>
      <c r="W27" s="24">
        <f t="shared" ca="1" si="42"/>
        <v>0</v>
      </c>
      <c r="X27" s="24">
        <f t="shared" ca="1" si="43"/>
        <v>0</v>
      </c>
      <c r="Y27" s="28">
        <f t="shared" ca="1" si="44"/>
        <v>0</v>
      </c>
      <c r="Z27" s="35"/>
      <c r="AB27" s="40">
        <v>42377</v>
      </c>
      <c r="AC27" s="9">
        <v>2</v>
      </c>
      <c r="AD27" s="9">
        <v>31</v>
      </c>
      <c r="AE27" s="9">
        <v>32</v>
      </c>
      <c r="AF27" s="9">
        <v>34</v>
      </c>
      <c r="AG27" s="9">
        <v>38</v>
      </c>
      <c r="AI27">
        <v>26</v>
      </c>
      <c r="AJ27" s="5">
        <f t="shared" ca="1" si="15"/>
        <v>0.46717620621029377</v>
      </c>
      <c r="AK27" s="5">
        <f t="shared" ca="1" si="16"/>
        <v>26</v>
      </c>
    </row>
    <row r="28" spans="1:37" ht="24.75" hidden="1" customHeight="1" outlineLevel="1" thickTop="1" thickBot="1" x14ac:dyDescent="0.4">
      <c r="G28" s="10"/>
      <c r="H28" s="4">
        <f t="shared" ca="1" si="33"/>
        <v>3</v>
      </c>
      <c r="I28" s="4">
        <f t="shared" ca="1" si="34"/>
        <v>9</v>
      </c>
      <c r="J28" s="29">
        <f t="shared" ca="1" si="47"/>
        <v>17</v>
      </c>
      <c r="K28" s="29">
        <f ca="1">INDEX($D$20:$D$27,RANK(E21,$E$20:$E$27))</f>
        <v>10</v>
      </c>
      <c r="L28" s="4">
        <f t="shared" ref="L28:L30" ca="1" si="50">INDEX($A$20:$A$25,RANK($B21,$B$20:$B$25))</f>
        <v>28</v>
      </c>
      <c r="M28" s="7"/>
      <c r="N28" s="33">
        <v>8</v>
      </c>
      <c r="O28" s="34">
        <v>8</v>
      </c>
      <c r="P28" s="38">
        <f t="shared" ca="1" si="35"/>
        <v>3</v>
      </c>
      <c r="Q28" s="38">
        <f t="shared" ca="1" si="36"/>
        <v>9</v>
      </c>
      <c r="R28" s="38">
        <f t="shared" ca="1" si="37"/>
        <v>10</v>
      </c>
      <c r="S28" s="38">
        <f t="shared" ca="1" si="38"/>
        <v>17</v>
      </c>
      <c r="T28" s="38">
        <f t="shared" ca="1" si="39"/>
        <v>28</v>
      </c>
      <c r="U28" s="35">
        <f t="shared" ca="1" si="40"/>
        <v>0</v>
      </c>
      <c r="V28" s="24">
        <f t="shared" ca="1" si="41"/>
        <v>0</v>
      </c>
      <c r="W28" s="24">
        <f t="shared" ca="1" si="42"/>
        <v>0</v>
      </c>
      <c r="X28" s="24">
        <f t="shared" ca="1" si="43"/>
        <v>0</v>
      </c>
      <c r="Y28" s="28">
        <f t="shared" ca="1" si="44"/>
        <v>0</v>
      </c>
      <c r="Z28" s="35"/>
      <c r="AB28" s="40">
        <v>42378</v>
      </c>
      <c r="AC28" s="9">
        <v>10</v>
      </c>
      <c r="AD28" s="9">
        <v>23</v>
      </c>
      <c r="AE28" s="9">
        <v>27</v>
      </c>
      <c r="AF28" s="9">
        <v>29</v>
      </c>
      <c r="AG28" s="9">
        <v>38</v>
      </c>
      <c r="AI28" s="1">
        <v>27</v>
      </c>
      <c r="AJ28" s="5">
        <f t="shared" ca="1" si="15"/>
        <v>0.24651817648968377</v>
      </c>
      <c r="AK28" s="5">
        <f t="shared" ca="1" si="16"/>
        <v>33</v>
      </c>
    </row>
    <row r="29" spans="1:37" ht="24.75" hidden="1" customHeight="1" outlineLevel="1" thickTop="1" thickBot="1" x14ac:dyDescent="0.4">
      <c r="G29" s="10"/>
      <c r="H29" s="4">
        <f t="shared" ca="1" si="33"/>
        <v>3</v>
      </c>
      <c r="I29" s="4">
        <f t="shared" ca="1" si="34"/>
        <v>9</v>
      </c>
      <c r="J29" s="29">
        <f ca="1">INDEX($D$20:$D$27,RANK(E20,$E$20:$E$27))</f>
        <v>19</v>
      </c>
      <c r="K29" s="29">
        <f t="shared" ref="K29:K30" ca="1" si="51">INDEX($D$20:$D$27,RANK(E22,$E$20:$E$27))</f>
        <v>11</v>
      </c>
      <c r="L29" s="4">
        <f t="shared" ca="1" si="50"/>
        <v>27</v>
      </c>
      <c r="M29" s="7"/>
      <c r="N29" s="33">
        <v>9</v>
      </c>
      <c r="O29" s="34">
        <v>9</v>
      </c>
      <c r="P29" s="38">
        <f t="shared" ca="1" si="35"/>
        <v>3</v>
      </c>
      <c r="Q29" s="38">
        <f t="shared" ca="1" si="36"/>
        <v>9</v>
      </c>
      <c r="R29" s="38">
        <f t="shared" ca="1" si="37"/>
        <v>11</v>
      </c>
      <c r="S29" s="38">
        <f t="shared" ca="1" si="38"/>
        <v>19</v>
      </c>
      <c r="T29" s="38">
        <f t="shared" ca="1" si="39"/>
        <v>27</v>
      </c>
      <c r="U29" s="35">
        <f t="shared" ca="1" si="40"/>
        <v>1</v>
      </c>
      <c r="V29" s="24">
        <f t="shared" ca="1" si="41"/>
        <v>0</v>
      </c>
      <c r="W29" s="24">
        <f t="shared" ca="1" si="42"/>
        <v>0</v>
      </c>
      <c r="X29" s="24">
        <f t="shared" ca="1" si="43"/>
        <v>0</v>
      </c>
      <c r="Y29" s="28">
        <f t="shared" ca="1" si="44"/>
        <v>0</v>
      </c>
      <c r="Z29" s="35"/>
      <c r="AB29" s="40">
        <v>42379</v>
      </c>
      <c r="AC29" s="9">
        <v>11</v>
      </c>
      <c r="AD29" s="9">
        <v>26</v>
      </c>
      <c r="AE29" s="9">
        <v>28</v>
      </c>
      <c r="AF29" s="9">
        <v>31</v>
      </c>
      <c r="AG29" s="9">
        <v>35</v>
      </c>
      <c r="AI29">
        <v>28</v>
      </c>
      <c r="AJ29" s="5">
        <f t="shared" ca="1" si="15"/>
        <v>0.77206725858951486</v>
      </c>
      <c r="AK29" s="5">
        <f t="shared" ca="1" si="16"/>
        <v>8</v>
      </c>
    </row>
    <row r="30" spans="1:37" ht="24.75" hidden="1" customHeight="1" outlineLevel="1" thickTop="1" thickBot="1" x14ac:dyDescent="0.4">
      <c r="E30" s="5"/>
      <c r="F30" s="5"/>
      <c r="G30" s="10"/>
      <c r="H30" s="4">
        <f t="shared" ca="1" si="33"/>
        <v>4</v>
      </c>
      <c r="I30" s="4">
        <f t="shared" ca="1" si="34"/>
        <v>9</v>
      </c>
      <c r="J30" s="29">
        <f ca="1">INDEX($D$20:$D$27,RANK(E21,$E$20:$E$27))</f>
        <v>10</v>
      </c>
      <c r="K30" s="29">
        <f t="shared" ca="1" si="51"/>
        <v>15</v>
      </c>
      <c r="L30" s="4">
        <f t="shared" ca="1" si="50"/>
        <v>22</v>
      </c>
      <c r="M30" s="7"/>
      <c r="N30" s="33">
        <v>10</v>
      </c>
      <c r="O30" s="34">
        <v>10</v>
      </c>
      <c r="P30" s="38">
        <f t="shared" ca="1" si="35"/>
        <v>4</v>
      </c>
      <c r="Q30" s="38">
        <f t="shared" ca="1" si="36"/>
        <v>9</v>
      </c>
      <c r="R30" s="38">
        <f t="shared" ca="1" si="37"/>
        <v>10</v>
      </c>
      <c r="S30" s="38">
        <f t="shared" ca="1" si="38"/>
        <v>15</v>
      </c>
      <c r="T30" s="38">
        <f t="shared" ca="1" si="39"/>
        <v>22</v>
      </c>
      <c r="U30" s="35">
        <f t="shared" ca="1" si="40"/>
        <v>1</v>
      </c>
      <c r="V30" s="24">
        <f t="shared" ca="1" si="41"/>
        <v>0</v>
      </c>
      <c r="W30" s="24">
        <f t="shared" ca="1" si="42"/>
        <v>0</v>
      </c>
      <c r="X30" s="24">
        <f t="shared" ca="1" si="43"/>
        <v>0</v>
      </c>
      <c r="Y30" s="28">
        <f t="shared" ca="1" si="44"/>
        <v>0</v>
      </c>
      <c r="Z30" s="35"/>
      <c r="AB30" s="40">
        <v>42380</v>
      </c>
      <c r="AC30" s="9">
        <v>2</v>
      </c>
      <c r="AD30" s="9">
        <v>6</v>
      </c>
      <c r="AE30" s="9">
        <v>18</v>
      </c>
      <c r="AF30" s="9">
        <v>32</v>
      </c>
      <c r="AG30" s="9">
        <v>37</v>
      </c>
      <c r="AI30" s="1">
        <v>29</v>
      </c>
      <c r="AJ30" s="5">
        <f t="shared" ca="1" si="15"/>
        <v>0.44643750440749608</v>
      </c>
      <c r="AK30" s="5">
        <f t="shared" ca="1" si="16"/>
        <v>27</v>
      </c>
    </row>
    <row r="31" spans="1:37" collapsed="1" x14ac:dyDescent="0.25">
      <c r="O31"/>
      <c r="AB31" s="40">
        <v>42381</v>
      </c>
      <c r="AC31" s="9" t="s">
        <v>72</v>
      </c>
      <c r="AD31" s="9">
        <v>5</v>
      </c>
      <c r="AE31" s="9">
        <v>7</v>
      </c>
      <c r="AF31" s="9">
        <v>11</v>
      </c>
      <c r="AG31" s="9">
        <v>17</v>
      </c>
      <c r="AI31">
        <v>30</v>
      </c>
      <c r="AJ31" s="5">
        <f t="shared" ca="1" si="15"/>
        <v>0.58358356864091065</v>
      </c>
      <c r="AK31" s="5">
        <f t="shared" ca="1" si="16"/>
        <v>19</v>
      </c>
    </row>
    <row r="32" spans="1:37" ht="21.75" x14ac:dyDescent="0.4">
      <c r="A32" s="27" t="str">
        <f>A$1</f>
        <v>Include</v>
      </c>
      <c r="B32" s="27" t="str">
        <f t="shared" ref="B32:G32" si="52">B$1</f>
        <v>Formula</v>
      </c>
      <c r="C32" s="27" t="str">
        <f t="shared" si="52"/>
        <v>Set</v>
      </c>
      <c r="D32" s="27" t="str">
        <f t="shared" si="52"/>
        <v>Include</v>
      </c>
      <c r="E32" s="27" t="str">
        <f t="shared" si="52"/>
        <v>Formula</v>
      </c>
      <c r="F32" s="27" t="str">
        <f t="shared" si="52"/>
        <v>Set</v>
      </c>
      <c r="G32" s="27" t="str">
        <f t="shared" si="52"/>
        <v>Ranges</v>
      </c>
      <c r="H32" s="78" t="s">
        <v>65</v>
      </c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V32" s="11">
        <f ca="1">SUM(V34:V43)</f>
        <v>3</v>
      </c>
      <c r="W32" s="11">
        <f ca="1">SUM(W34:W43)</f>
        <v>0</v>
      </c>
      <c r="X32" s="11">
        <f ca="1">SUM(X34:X43)</f>
        <v>0</v>
      </c>
      <c r="Y32" s="42">
        <f ca="1">SUM(Y34:Y43)</f>
        <v>0</v>
      </c>
      <c r="Z32" s="39"/>
      <c r="AB32" s="40">
        <v>42382</v>
      </c>
      <c r="AC32" s="9">
        <v>16</v>
      </c>
      <c r="AD32" s="9">
        <v>25</v>
      </c>
      <c r="AE32" s="9">
        <v>26</v>
      </c>
      <c r="AF32" s="9">
        <v>32</v>
      </c>
      <c r="AG32" s="9">
        <v>35</v>
      </c>
      <c r="AI32" s="1">
        <v>31</v>
      </c>
      <c r="AJ32" s="5">
        <f t="shared" ca="1" si="15"/>
        <v>0.9348675406000958</v>
      </c>
      <c r="AK32" s="5">
        <f t="shared" ca="1" si="16"/>
        <v>2</v>
      </c>
    </row>
    <row r="33" spans="1:39" ht="17.25" x14ac:dyDescent="0.4">
      <c r="A33">
        <v>27</v>
      </c>
      <c r="B33" s="5">
        <f t="shared" ref="B33:B35" ca="1" si="53">RAND()</f>
        <v>0.78547112475837633</v>
      </c>
      <c r="C33" s="5">
        <f t="shared" ref="C33:C41" ca="1" si="54">INDEX($A$33:$A$41,RANK(B33,$B$33:$B$41))</f>
        <v>29</v>
      </c>
      <c r="D33">
        <v>11</v>
      </c>
      <c r="E33" s="5">
        <f ca="1">RAND()</f>
        <v>8.5155706407116227E-3</v>
      </c>
      <c r="F33" s="5">
        <f t="shared" ref="F33:F39" ca="1" si="55">INDEX($D$33:$D$41,RANK(E33,$E$33:$E$41))</f>
        <v>19</v>
      </c>
      <c r="G33" s="11">
        <v>22</v>
      </c>
      <c r="N33" s="3" t="s">
        <v>15</v>
      </c>
      <c r="O33" s="3" t="s">
        <v>16</v>
      </c>
      <c r="P33" s="9">
        <f>P20</f>
        <v>8</v>
      </c>
      <c r="Q33" s="9">
        <f t="shared" ref="Q33:T33" si="56">Q20</f>
        <v>15</v>
      </c>
      <c r="R33" s="9">
        <f t="shared" si="56"/>
        <v>26</v>
      </c>
      <c r="S33" s="9">
        <f t="shared" si="56"/>
        <v>27</v>
      </c>
      <c r="T33" s="9">
        <f t="shared" si="56"/>
        <v>29</v>
      </c>
      <c r="U33" s="16" t="s">
        <v>3</v>
      </c>
      <c r="V33" s="12" t="s">
        <v>17</v>
      </c>
      <c r="W33" s="12" t="s">
        <v>4</v>
      </c>
      <c r="X33" s="12" t="s">
        <v>5</v>
      </c>
      <c r="Y33" s="17" t="s">
        <v>13</v>
      </c>
      <c r="Z33" s="14" t="s">
        <v>7</v>
      </c>
      <c r="AA33">
        <v>3</v>
      </c>
      <c r="AB33" s="40">
        <v>42383</v>
      </c>
      <c r="AC33" s="9" t="s">
        <v>73</v>
      </c>
      <c r="AD33" s="9">
        <v>8</v>
      </c>
      <c r="AE33" s="9">
        <v>15</v>
      </c>
      <c r="AF33" s="9">
        <v>20</v>
      </c>
      <c r="AG33" s="9">
        <v>37</v>
      </c>
      <c r="AI33">
        <v>32</v>
      </c>
      <c r="AJ33" s="5">
        <f t="shared" ca="1" si="15"/>
        <v>0.54647433724268735</v>
      </c>
      <c r="AK33" s="5">
        <f t="shared" ca="1" si="16"/>
        <v>20</v>
      </c>
    </row>
    <row r="34" spans="1:39" ht="24" hidden="1" outlineLevel="2" thickBot="1" x14ac:dyDescent="0.4">
      <c r="A34">
        <v>28</v>
      </c>
      <c r="B34" s="5">
        <f t="shared" ca="1" si="53"/>
        <v>0.38417292617794507</v>
      </c>
      <c r="C34" s="5">
        <f t="shared" ca="1" si="54"/>
        <v>35</v>
      </c>
      <c r="D34">
        <v>14</v>
      </c>
      <c r="E34" s="5">
        <f t="shared" ref="E34:E39" ca="1" si="57">RAND()</f>
        <v>8.435057066547591E-2</v>
      </c>
      <c r="F34" s="5">
        <f t="shared" ca="1" si="55"/>
        <v>18</v>
      </c>
      <c r="G34" s="11">
        <v>26</v>
      </c>
      <c r="H34" s="29">
        <f ca="1">INDEX($D$33:$D$39,RANK(E33,$E$33:$E$39))</f>
        <v>19</v>
      </c>
      <c r="I34" s="29">
        <f ca="1">INDEX($D$33:$D$39,RANK(E34,$E$33:$E$39))</f>
        <v>18</v>
      </c>
      <c r="J34" s="4">
        <f t="shared" ref="J34:J43" ca="1" si="58">RANDBETWEEN($G$33,$G$34)</f>
        <v>24</v>
      </c>
      <c r="K34" s="29">
        <f ca="1">INDEX($A$33:$A$41,RANK(B33,$B$33:$B$41))</f>
        <v>29</v>
      </c>
      <c r="L34" s="29">
        <f ca="1">INDEX($A$33:$A$41,RANK(B34,$B$33:$B$41))</f>
        <v>35</v>
      </c>
      <c r="M34" s="7"/>
      <c r="N34" s="33">
        <v>1</v>
      </c>
      <c r="O34" s="34">
        <v>1</v>
      </c>
      <c r="P34" s="38">
        <f t="shared" ref="P34:P43" ca="1" si="59">LARGE($H34:$L34,COLUMNS($H$2:$L$2))</f>
        <v>18</v>
      </c>
      <c r="Q34" s="38">
        <f t="shared" ref="Q34:Q43" ca="1" si="60">LARGE($H34:$L34,COLUMNS($H$2:$K$2))</f>
        <v>19</v>
      </c>
      <c r="R34" s="38">
        <f t="shared" ref="R34:R43" ca="1" si="61">LARGE($H34:$L34,COLUMNS($H$2:$J$2))</f>
        <v>24</v>
      </c>
      <c r="S34" s="38">
        <f t="shared" ref="S34:S43" ca="1" si="62">LARGE($H34:$L34,COLUMNS($H$2:$I$2))</f>
        <v>29</v>
      </c>
      <c r="T34" s="38">
        <f t="shared" ref="T34:T43" ca="1" si="63">LARGE($H34:$L34,COLUMNS($H$2))</f>
        <v>35</v>
      </c>
      <c r="U34" s="35">
        <f t="shared" ref="U34:U43" ca="1" si="64">COUNTIF($P34:$T34,$P$2)+COUNTIF($P34:$T34,$Q$2)+COUNTIF($P34:$T34,$R$2)+COUNTIF($P34:$T34,$S$2)+COUNTIF($P34:$T34,$T$2)</f>
        <v>1</v>
      </c>
      <c r="V34" s="24">
        <f t="shared" ref="V34:V43" ca="1" si="65">COUNTIF($U34,"2")</f>
        <v>0</v>
      </c>
      <c r="W34" s="24">
        <f t="shared" ref="W34:W43" ca="1" si="66">COUNTIF($U34,"3")</f>
        <v>0</v>
      </c>
      <c r="X34" s="24">
        <f t="shared" ref="X34:X43" ca="1" si="67">COUNTIF($U34,"4")</f>
        <v>0</v>
      </c>
      <c r="Y34" s="28">
        <f t="shared" ref="Y34:Y43" ca="1" si="68">COUNTIF($U34,"5")</f>
        <v>0</v>
      </c>
      <c r="Z34" s="35">
        <f ca="1">Z21</f>
        <v>2274</v>
      </c>
      <c r="AB34" s="40">
        <v>42384</v>
      </c>
      <c r="AC34" s="9" t="s">
        <v>74</v>
      </c>
      <c r="AD34" s="9">
        <v>18</v>
      </c>
      <c r="AE34" s="9">
        <v>21</v>
      </c>
      <c r="AF34" s="9">
        <v>37</v>
      </c>
      <c r="AG34" s="9">
        <v>38</v>
      </c>
      <c r="AI34" s="1">
        <v>33</v>
      </c>
      <c r="AJ34" s="5">
        <f t="shared" ca="1" si="15"/>
        <v>0.46917871134016875</v>
      </c>
      <c r="AK34" s="5">
        <f t="shared" ca="1" si="16"/>
        <v>25</v>
      </c>
    </row>
    <row r="35" spans="1:39" ht="24.75" hidden="1" outlineLevel="2" thickTop="1" thickBot="1" x14ac:dyDescent="0.4">
      <c r="A35">
        <v>29</v>
      </c>
      <c r="B35" s="5">
        <f t="shared" ca="1" si="53"/>
        <v>0.62056054919841996</v>
      </c>
      <c r="C35" s="5">
        <f t="shared" ca="1" si="54"/>
        <v>32</v>
      </c>
      <c r="D35">
        <v>15</v>
      </c>
      <c r="E35" s="5">
        <f t="shared" ca="1" si="57"/>
        <v>0.45229341625872965</v>
      </c>
      <c r="F35" s="5">
        <f t="shared" ca="1" si="55"/>
        <v>16</v>
      </c>
      <c r="G35" s="10"/>
      <c r="H35" s="29">
        <f t="shared" ref="H35:H40" ca="1" si="69">INDEX($D$33:$D$39,RANK(E34,$E$33:$E$39))</f>
        <v>18</v>
      </c>
      <c r="I35" s="29">
        <f t="shared" ref="I35:I39" ca="1" si="70">INDEX($D$33:$D$39,RANK(E35,$E$33:$E$39))</f>
        <v>16</v>
      </c>
      <c r="J35" s="4">
        <f t="shared" ca="1" si="58"/>
        <v>23</v>
      </c>
      <c r="K35" s="29">
        <f t="shared" ref="K35:K42" ca="1" si="71">INDEX($A$33:$A$41,RANK(B34,$B$33:$B$41))</f>
        <v>35</v>
      </c>
      <c r="L35" s="29">
        <f t="shared" ref="L35:L41" ca="1" si="72">INDEX($A$33:$A$41,RANK(B35,$B$33:$B$41))</f>
        <v>32</v>
      </c>
      <c r="M35" s="7"/>
      <c r="N35" s="33">
        <v>2</v>
      </c>
      <c r="O35" s="34">
        <v>2</v>
      </c>
      <c r="P35" s="38">
        <f t="shared" ca="1" si="59"/>
        <v>16</v>
      </c>
      <c r="Q35" s="38">
        <f t="shared" ca="1" si="60"/>
        <v>18</v>
      </c>
      <c r="R35" s="38">
        <f t="shared" ca="1" si="61"/>
        <v>23</v>
      </c>
      <c r="S35" s="38">
        <f t="shared" ca="1" si="62"/>
        <v>32</v>
      </c>
      <c r="T35" s="38">
        <f t="shared" ca="1" si="63"/>
        <v>35</v>
      </c>
      <c r="U35" s="35">
        <f t="shared" ca="1" si="64"/>
        <v>0</v>
      </c>
      <c r="V35" s="24">
        <f t="shared" ca="1" si="65"/>
        <v>0</v>
      </c>
      <c r="W35" s="24">
        <f t="shared" ca="1" si="66"/>
        <v>0</v>
      </c>
      <c r="X35" s="24">
        <f t="shared" ca="1" si="67"/>
        <v>0</v>
      </c>
      <c r="Y35" s="28">
        <f t="shared" ca="1" si="68"/>
        <v>0</v>
      </c>
      <c r="Z35" s="35"/>
      <c r="AB35" s="40">
        <v>42385</v>
      </c>
      <c r="AC35" s="9">
        <v>7</v>
      </c>
      <c r="AD35" s="9">
        <v>12</v>
      </c>
      <c r="AE35" s="9">
        <v>29</v>
      </c>
      <c r="AF35" s="9">
        <v>34</v>
      </c>
      <c r="AG35" s="9">
        <v>38</v>
      </c>
      <c r="AI35">
        <v>34</v>
      </c>
      <c r="AJ35" s="5">
        <f t="shared" ca="1" si="15"/>
        <v>0.61790765166321837</v>
      </c>
      <c r="AK35" s="5">
        <f t="shared" ca="1" si="16"/>
        <v>17</v>
      </c>
    </row>
    <row r="36" spans="1:39" ht="24.75" hidden="1" outlineLevel="2" thickTop="1" thickBot="1" x14ac:dyDescent="0.4">
      <c r="A36">
        <v>32</v>
      </c>
      <c r="B36" s="5">
        <f t="shared" ref="B36:B41" ca="1" si="73">RAND()</f>
        <v>0.99637138186641638</v>
      </c>
      <c r="C36" s="5">
        <f t="shared" ca="1" si="54"/>
        <v>27</v>
      </c>
      <c r="D36">
        <v>16</v>
      </c>
      <c r="E36" s="5">
        <f t="shared" ca="1" si="57"/>
        <v>0.15815209862454704</v>
      </c>
      <c r="F36" s="5">
        <f t="shared" ca="1" si="55"/>
        <v>17</v>
      </c>
      <c r="G36" s="10"/>
      <c r="H36" s="29">
        <f t="shared" ca="1" si="69"/>
        <v>16</v>
      </c>
      <c r="I36" s="29">
        <f t="shared" ca="1" si="70"/>
        <v>17</v>
      </c>
      <c r="J36" s="4">
        <f t="shared" ca="1" si="58"/>
        <v>26</v>
      </c>
      <c r="K36" s="29">
        <f t="shared" ca="1" si="71"/>
        <v>32</v>
      </c>
      <c r="L36" s="29">
        <f t="shared" ca="1" si="72"/>
        <v>27</v>
      </c>
      <c r="M36" s="7"/>
      <c r="N36" s="33">
        <v>3</v>
      </c>
      <c r="O36" s="34">
        <v>3</v>
      </c>
      <c r="P36" s="38">
        <f t="shared" ca="1" si="59"/>
        <v>16</v>
      </c>
      <c r="Q36" s="38">
        <f t="shared" ca="1" si="60"/>
        <v>17</v>
      </c>
      <c r="R36" s="38">
        <f t="shared" ca="1" si="61"/>
        <v>26</v>
      </c>
      <c r="S36" s="38">
        <f t="shared" ca="1" si="62"/>
        <v>27</v>
      </c>
      <c r="T36" s="38">
        <f t="shared" ca="1" si="63"/>
        <v>32</v>
      </c>
      <c r="U36" s="35">
        <f t="shared" ca="1" si="64"/>
        <v>2</v>
      </c>
      <c r="V36" s="24">
        <f t="shared" ca="1" si="65"/>
        <v>1</v>
      </c>
      <c r="W36" s="24">
        <f t="shared" ca="1" si="66"/>
        <v>0</v>
      </c>
      <c r="X36" s="24">
        <f t="shared" ca="1" si="67"/>
        <v>0</v>
      </c>
      <c r="Y36" s="28">
        <f t="shared" ca="1" si="68"/>
        <v>0</v>
      </c>
      <c r="Z36" s="35"/>
      <c r="AB36" s="40">
        <v>42386</v>
      </c>
      <c r="AC36" s="9" t="s">
        <v>75</v>
      </c>
      <c r="AD36" s="9">
        <v>26</v>
      </c>
      <c r="AE36" s="9">
        <v>31</v>
      </c>
      <c r="AF36" s="9">
        <v>35</v>
      </c>
      <c r="AG36" s="9">
        <v>37</v>
      </c>
      <c r="AI36" s="1">
        <v>35</v>
      </c>
      <c r="AJ36" s="5">
        <f t="shared" ca="1" si="15"/>
        <v>0.75887664821687217</v>
      </c>
      <c r="AK36" s="5">
        <f t="shared" ca="1" si="16"/>
        <v>9</v>
      </c>
    </row>
    <row r="37" spans="1:39" ht="24.75" hidden="1" outlineLevel="2" thickTop="1" thickBot="1" x14ac:dyDescent="0.4">
      <c r="A37">
        <v>34</v>
      </c>
      <c r="B37" s="5">
        <f t="shared" ca="1" si="73"/>
        <v>0.40319121177852235</v>
      </c>
      <c r="C37" s="5">
        <f t="shared" ca="1" si="54"/>
        <v>34</v>
      </c>
      <c r="D37">
        <v>17</v>
      </c>
      <c r="E37" s="5">
        <f t="shared" ca="1" si="57"/>
        <v>0.48383185793077221</v>
      </c>
      <c r="F37" s="5">
        <f t="shared" ca="1" si="55"/>
        <v>14</v>
      </c>
      <c r="G37" s="10"/>
      <c r="H37" s="29">
        <f t="shared" ca="1" si="69"/>
        <v>17</v>
      </c>
      <c r="I37" s="29">
        <f t="shared" ca="1" si="70"/>
        <v>14</v>
      </c>
      <c r="J37" s="4">
        <f t="shared" ca="1" si="58"/>
        <v>23</v>
      </c>
      <c r="K37" s="29">
        <f t="shared" ca="1" si="71"/>
        <v>27</v>
      </c>
      <c r="L37" s="29">
        <f t="shared" ca="1" si="72"/>
        <v>34</v>
      </c>
      <c r="M37" s="7"/>
      <c r="N37" s="33">
        <v>4</v>
      </c>
      <c r="O37" s="34">
        <v>4</v>
      </c>
      <c r="P37" s="38">
        <f t="shared" ca="1" si="59"/>
        <v>14</v>
      </c>
      <c r="Q37" s="38">
        <f t="shared" ca="1" si="60"/>
        <v>17</v>
      </c>
      <c r="R37" s="38">
        <f t="shared" ca="1" si="61"/>
        <v>23</v>
      </c>
      <c r="S37" s="38">
        <f t="shared" ca="1" si="62"/>
        <v>27</v>
      </c>
      <c r="T37" s="38">
        <f t="shared" ca="1" si="63"/>
        <v>34</v>
      </c>
      <c r="U37" s="35">
        <f t="shared" ca="1" si="64"/>
        <v>1</v>
      </c>
      <c r="V37" s="24">
        <f t="shared" ca="1" si="65"/>
        <v>0</v>
      </c>
      <c r="W37" s="24">
        <f t="shared" ca="1" si="66"/>
        <v>0</v>
      </c>
      <c r="X37" s="24">
        <f t="shared" ca="1" si="67"/>
        <v>0</v>
      </c>
      <c r="Y37" s="28">
        <f t="shared" ca="1" si="68"/>
        <v>0</v>
      </c>
      <c r="Z37" s="35"/>
      <c r="AB37" s="40">
        <v>42387</v>
      </c>
      <c r="AC37" s="9">
        <v>4</v>
      </c>
      <c r="AD37" s="9">
        <v>6</v>
      </c>
      <c r="AE37" s="9">
        <v>16</v>
      </c>
      <c r="AF37" s="9">
        <v>17</v>
      </c>
      <c r="AG37" s="9">
        <v>24</v>
      </c>
      <c r="AI37">
        <v>36</v>
      </c>
      <c r="AJ37" s="5">
        <f t="shared" ca="1" si="15"/>
        <v>0.71534678182506284</v>
      </c>
      <c r="AK37" s="5">
        <f t="shared" ca="1" si="16"/>
        <v>11</v>
      </c>
    </row>
    <row r="38" spans="1:39" ht="24.75" hidden="1" outlineLevel="2" thickTop="1" thickBot="1" x14ac:dyDescent="0.4">
      <c r="A38">
        <v>35</v>
      </c>
      <c r="B38" s="5">
        <f t="shared" ca="1" si="73"/>
        <v>0.23162811049158205</v>
      </c>
      <c r="C38" s="5">
        <f t="shared" ca="1" si="54"/>
        <v>37</v>
      </c>
      <c r="D38">
        <v>18</v>
      </c>
      <c r="E38" s="5">
        <f t="shared" ca="1" si="57"/>
        <v>0.46653386188037904</v>
      </c>
      <c r="F38" s="5">
        <f t="shared" ca="1" si="55"/>
        <v>15</v>
      </c>
      <c r="G38" s="10"/>
      <c r="H38" s="29">
        <f t="shared" ca="1" si="69"/>
        <v>14</v>
      </c>
      <c r="I38" s="29">
        <f t="shared" ca="1" si="70"/>
        <v>15</v>
      </c>
      <c r="J38" s="4">
        <f t="shared" ca="1" si="58"/>
        <v>23</v>
      </c>
      <c r="K38" s="29">
        <f t="shared" ca="1" si="71"/>
        <v>34</v>
      </c>
      <c r="L38" s="29">
        <f t="shared" ca="1" si="72"/>
        <v>37</v>
      </c>
      <c r="M38" s="7"/>
      <c r="N38" s="33">
        <v>5</v>
      </c>
      <c r="O38" s="34">
        <v>5</v>
      </c>
      <c r="P38" s="38">
        <f t="shared" ca="1" si="59"/>
        <v>14</v>
      </c>
      <c r="Q38" s="38">
        <f t="shared" ca="1" si="60"/>
        <v>15</v>
      </c>
      <c r="R38" s="38">
        <f t="shared" ca="1" si="61"/>
        <v>23</v>
      </c>
      <c r="S38" s="38">
        <f t="shared" ca="1" si="62"/>
        <v>34</v>
      </c>
      <c r="T38" s="38">
        <f t="shared" ca="1" si="63"/>
        <v>37</v>
      </c>
      <c r="U38" s="35">
        <f t="shared" ca="1" si="64"/>
        <v>1</v>
      </c>
      <c r="V38" s="24">
        <f t="shared" ca="1" si="65"/>
        <v>0</v>
      </c>
      <c r="W38" s="24">
        <f t="shared" ca="1" si="66"/>
        <v>0</v>
      </c>
      <c r="X38" s="24">
        <f t="shared" ca="1" si="67"/>
        <v>0</v>
      </c>
      <c r="Y38" s="28">
        <f t="shared" ca="1" si="68"/>
        <v>0</v>
      </c>
      <c r="Z38" s="35"/>
      <c r="AB38" s="40">
        <v>42388</v>
      </c>
      <c r="AC38" s="9" t="s">
        <v>76</v>
      </c>
      <c r="AD38" s="9">
        <v>20</v>
      </c>
      <c r="AE38" s="9">
        <v>27</v>
      </c>
      <c r="AF38" s="9">
        <v>34</v>
      </c>
      <c r="AG38" s="9">
        <v>38</v>
      </c>
      <c r="AI38" s="1">
        <v>37</v>
      </c>
      <c r="AJ38" s="5">
        <f t="shared" ca="1" si="15"/>
        <v>0.29684219362037856</v>
      </c>
      <c r="AK38" s="5">
        <f t="shared" ca="1" si="16"/>
        <v>29</v>
      </c>
    </row>
    <row r="39" spans="1:39" ht="24.75" hidden="1" outlineLevel="2" thickTop="1" thickBot="1" x14ac:dyDescent="0.4">
      <c r="A39">
        <v>37</v>
      </c>
      <c r="B39" s="5">
        <f t="shared" ca="1" si="73"/>
        <v>0.96343104197933638</v>
      </c>
      <c r="C39" s="5">
        <f t="shared" ca="1" si="54"/>
        <v>28</v>
      </c>
      <c r="D39">
        <v>19</v>
      </c>
      <c r="E39" s="5">
        <f t="shared" ca="1" si="57"/>
        <v>0.78935191295027807</v>
      </c>
      <c r="F39" s="5">
        <f t="shared" ca="1" si="55"/>
        <v>11</v>
      </c>
      <c r="G39" s="10"/>
      <c r="H39" s="29">
        <f t="shared" ca="1" si="69"/>
        <v>15</v>
      </c>
      <c r="I39" s="29">
        <f t="shared" ca="1" si="70"/>
        <v>11</v>
      </c>
      <c r="J39" s="4">
        <f t="shared" ca="1" si="58"/>
        <v>22</v>
      </c>
      <c r="K39" s="29">
        <f t="shared" ca="1" si="71"/>
        <v>37</v>
      </c>
      <c r="L39" s="29">
        <f t="shared" ca="1" si="72"/>
        <v>28</v>
      </c>
      <c r="M39" s="7"/>
      <c r="N39" s="33">
        <v>6</v>
      </c>
      <c r="O39" s="34">
        <v>6</v>
      </c>
      <c r="P39" s="38">
        <f t="shared" ca="1" si="59"/>
        <v>11</v>
      </c>
      <c r="Q39" s="38">
        <f t="shared" ca="1" si="60"/>
        <v>15</v>
      </c>
      <c r="R39" s="38">
        <f t="shared" ca="1" si="61"/>
        <v>22</v>
      </c>
      <c r="S39" s="38">
        <f t="shared" ca="1" si="62"/>
        <v>28</v>
      </c>
      <c r="T39" s="38">
        <f t="shared" ca="1" si="63"/>
        <v>37</v>
      </c>
      <c r="U39" s="35">
        <f t="shared" ca="1" si="64"/>
        <v>1</v>
      </c>
      <c r="V39" s="24">
        <f t="shared" ca="1" si="65"/>
        <v>0</v>
      </c>
      <c r="W39" s="24">
        <f t="shared" ca="1" si="66"/>
        <v>0</v>
      </c>
      <c r="X39" s="24">
        <f t="shared" ca="1" si="67"/>
        <v>0</v>
      </c>
      <c r="Y39" s="28">
        <f t="shared" ca="1" si="68"/>
        <v>0</v>
      </c>
      <c r="Z39" s="35"/>
      <c r="AB39" s="40">
        <v>42389</v>
      </c>
      <c r="AC39" s="9" t="s">
        <v>77</v>
      </c>
      <c r="AD39" s="9">
        <v>11</v>
      </c>
      <c r="AE39" s="9">
        <v>29</v>
      </c>
      <c r="AF39" s="9">
        <v>34</v>
      </c>
      <c r="AG39" s="9">
        <v>36</v>
      </c>
      <c r="AI39">
        <v>38</v>
      </c>
      <c r="AJ39" s="5">
        <f t="shared" ca="1" si="15"/>
        <v>0.63938828038185047</v>
      </c>
      <c r="AK39" s="5">
        <f t="shared" ca="1" si="16"/>
        <v>15</v>
      </c>
    </row>
    <row r="40" spans="1:39" ht="24.75" hidden="1" outlineLevel="2" thickTop="1" thickBot="1" x14ac:dyDescent="0.4">
      <c r="A40">
        <v>38</v>
      </c>
      <c r="B40" s="5">
        <f t="shared" ca="1" si="73"/>
        <v>0.12372762314309749</v>
      </c>
      <c r="C40" s="5">
        <f t="shared" ca="1" si="54"/>
        <v>38</v>
      </c>
      <c r="G40" s="10"/>
      <c r="H40" s="29">
        <f t="shared" ca="1" si="69"/>
        <v>11</v>
      </c>
      <c r="I40" s="29">
        <f ca="1">INDEX($D$33:$D$39,RANK(E33,$E$33:$E$39))</f>
        <v>19</v>
      </c>
      <c r="J40" s="4">
        <f t="shared" ca="1" si="58"/>
        <v>24</v>
      </c>
      <c r="K40" s="29">
        <f t="shared" ca="1" si="71"/>
        <v>28</v>
      </c>
      <c r="L40" s="29">
        <f t="shared" ca="1" si="72"/>
        <v>38</v>
      </c>
      <c r="M40" s="7"/>
      <c r="N40" s="33">
        <v>7</v>
      </c>
      <c r="O40" s="34">
        <v>7</v>
      </c>
      <c r="P40" s="38">
        <f t="shared" ca="1" si="59"/>
        <v>11</v>
      </c>
      <c r="Q40" s="38">
        <f t="shared" ca="1" si="60"/>
        <v>19</v>
      </c>
      <c r="R40" s="38">
        <f t="shared" ca="1" si="61"/>
        <v>24</v>
      </c>
      <c r="S40" s="38">
        <f t="shared" ca="1" si="62"/>
        <v>28</v>
      </c>
      <c r="T40" s="38">
        <f t="shared" ca="1" si="63"/>
        <v>38</v>
      </c>
      <c r="U40" s="35">
        <f t="shared" ca="1" si="64"/>
        <v>0</v>
      </c>
      <c r="V40" s="24">
        <f t="shared" ca="1" si="65"/>
        <v>0</v>
      </c>
      <c r="W40" s="24">
        <f t="shared" ca="1" si="66"/>
        <v>0</v>
      </c>
      <c r="X40" s="24">
        <f t="shared" ca="1" si="67"/>
        <v>0</v>
      </c>
      <c r="Y40" s="28">
        <f t="shared" ca="1" si="68"/>
        <v>0</v>
      </c>
      <c r="Z40" s="35"/>
      <c r="AB40" s="40">
        <v>42390</v>
      </c>
      <c r="AC40" s="9">
        <v>7</v>
      </c>
      <c r="AD40" s="9">
        <v>12</v>
      </c>
      <c r="AE40" s="9">
        <v>19</v>
      </c>
      <c r="AF40" s="9">
        <v>25</v>
      </c>
      <c r="AG40" s="9">
        <v>31</v>
      </c>
      <c r="AI40" s="1">
        <v>39</v>
      </c>
      <c r="AJ40" s="5">
        <f t="shared" ca="1" si="15"/>
        <v>0.71396882851156851</v>
      </c>
      <c r="AK40" s="5">
        <f t="shared" ca="1" si="16"/>
        <v>12</v>
      </c>
    </row>
    <row r="41" spans="1:39" ht="24.75" hidden="1" outlineLevel="2" thickTop="1" thickBot="1" x14ac:dyDescent="0.4">
      <c r="A41">
        <v>39</v>
      </c>
      <c r="B41" s="5">
        <f t="shared" ca="1" si="73"/>
        <v>6.1314265349784902E-2</v>
      </c>
      <c r="C41" s="5">
        <f t="shared" ca="1" si="54"/>
        <v>39</v>
      </c>
      <c r="G41" s="10"/>
      <c r="H41" s="29">
        <f ca="1">INDEX($D$33:$D$39,RANK(E33,$E$33:$E$39))</f>
        <v>19</v>
      </c>
      <c r="I41" s="29">
        <f t="shared" ref="I41:I43" ca="1" si="74">INDEX($D$33:$D$39,RANK(E34,$E$33:$E$39))</f>
        <v>18</v>
      </c>
      <c r="J41" s="4">
        <f t="shared" ca="1" si="58"/>
        <v>22</v>
      </c>
      <c r="K41" s="29">
        <f t="shared" ca="1" si="71"/>
        <v>38</v>
      </c>
      <c r="L41" s="29">
        <f t="shared" ca="1" si="72"/>
        <v>39</v>
      </c>
      <c r="M41" s="7"/>
      <c r="N41" s="33">
        <v>8</v>
      </c>
      <c r="O41" s="34">
        <v>8</v>
      </c>
      <c r="P41" s="38">
        <f t="shared" ca="1" si="59"/>
        <v>18</v>
      </c>
      <c r="Q41" s="38">
        <f t="shared" ca="1" si="60"/>
        <v>19</v>
      </c>
      <c r="R41" s="38">
        <f t="shared" ca="1" si="61"/>
        <v>22</v>
      </c>
      <c r="S41" s="38">
        <f t="shared" ca="1" si="62"/>
        <v>38</v>
      </c>
      <c r="T41" s="38">
        <f t="shared" ca="1" si="63"/>
        <v>39</v>
      </c>
      <c r="U41" s="35">
        <f t="shared" ca="1" si="64"/>
        <v>0</v>
      </c>
      <c r="V41" s="24">
        <f t="shared" ca="1" si="65"/>
        <v>0</v>
      </c>
      <c r="W41" s="24">
        <f t="shared" ca="1" si="66"/>
        <v>0</v>
      </c>
      <c r="X41" s="24">
        <f t="shared" ca="1" si="67"/>
        <v>0</v>
      </c>
      <c r="Y41" s="28">
        <f t="shared" ca="1" si="68"/>
        <v>0</v>
      </c>
      <c r="Z41" s="35"/>
      <c r="AB41" s="40">
        <v>42391</v>
      </c>
      <c r="AC41" s="9" t="s">
        <v>78</v>
      </c>
      <c r="AD41" s="9">
        <v>12</v>
      </c>
      <c r="AE41" s="9">
        <v>22</v>
      </c>
      <c r="AF41" s="9">
        <v>30</v>
      </c>
      <c r="AG41" s="9">
        <v>36</v>
      </c>
      <c r="AI41" s="1"/>
    </row>
    <row r="42" spans="1:39" ht="24.75" hidden="1" outlineLevel="2" thickTop="1" thickBot="1" x14ac:dyDescent="0.4">
      <c r="G42" s="10"/>
      <c r="H42" s="29">
        <f t="shared" ref="H42:H43" ca="1" si="75">INDEX($D$33:$D$39,RANK(E34,$E$33:$E$39))</f>
        <v>18</v>
      </c>
      <c r="I42" s="29">
        <f t="shared" ca="1" si="74"/>
        <v>16</v>
      </c>
      <c r="J42" s="4">
        <f t="shared" ca="1" si="58"/>
        <v>26</v>
      </c>
      <c r="K42" s="29">
        <f t="shared" ca="1" si="71"/>
        <v>39</v>
      </c>
      <c r="L42" s="29">
        <f ca="1">INDEX($A$33:$A$41,RANK(B33,$B$33:$B$41))</f>
        <v>29</v>
      </c>
      <c r="M42" s="7"/>
      <c r="N42" s="33">
        <v>9</v>
      </c>
      <c r="O42" s="34">
        <v>9</v>
      </c>
      <c r="P42" s="38">
        <f t="shared" ca="1" si="59"/>
        <v>16</v>
      </c>
      <c r="Q42" s="38">
        <f t="shared" ca="1" si="60"/>
        <v>18</v>
      </c>
      <c r="R42" s="38">
        <f t="shared" ca="1" si="61"/>
        <v>26</v>
      </c>
      <c r="S42" s="38">
        <f t="shared" ca="1" si="62"/>
        <v>29</v>
      </c>
      <c r="T42" s="38">
        <f t="shared" ca="1" si="63"/>
        <v>39</v>
      </c>
      <c r="U42" s="35">
        <f t="shared" ca="1" si="64"/>
        <v>2</v>
      </c>
      <c r="V42" s="24">
        <f t="shared" ca="1" si="65"/>
        <v>1</v>
      </c>
      <c r="W42" s="24">
        <f t="shared" ca="1" si="66"/>
        <v>0</v>
      </c>
      <c r="X42" s="24">
        <f t="shared" ca="1" si="67"/>
        <v>0</v>
      </c>
      <c r="Y42" s="28">
        <f t="shared" ca="1" si="68"/>
        <v>0</v>
      </c>
      <c r="Z42" s="35"/>
      <c r="AB42" s="40">
        <v>42392</v>
      </c>
      <c r="AC42" s="9" t="s">
        <v>79</v>
      </c>
      <c r="AD42" s="9">
        <v>22</v>
      </c>
      <c r="AE42" s="9">
        <v>27</v>
      </c>
      <c r="AF42" s="9">
        <v>34</v>
      </c>
      <c r="AG42" s="9">
        <v>38</v>
      </c>
    </row>
    <row r="43" spans="1:39" ht="24.75" hidden="1" outlineLevel="2" thickTop="1" thickBot="1" x14ac:dyDescent="0.4">
      <c r="G43" s="10"/>
      <c r="H43" s="29">
        <f t="shared" ca="1" si="75"/>
        <v>16</v>
      </c>
      <c r="I43" s="29">
        <f t="shared" ca="1" si="74"/>
        <v>17</v>
      </c>
      <c r="J43" s="4">
        <f t="shared" ca="1" si="58"/>
        <v>26</v>
      </c>
      <c r="K43" s="29">
        <f ca="1">INDEX($A$33:$A$41,RANK(B33,$B$33:$B$41))</f>
        <v>29</v>
      </c>
      <c r="L43" s="29">
        <f ca="1">INDEX($A$33:$A$41,RANK(B34,$B$33:$B$41))</f>
        <v>35</v>
      </c>
      <c r="M43" s="7"/>
      <c r="N43" s="33">
        <v>10</v>
      </c>
      <c r="O43" s="34">
        <v>10</v>
      </c>
      <c r="P43" s="38">
        <f t="shared" ca="1" si="59"/>
        <v>16</v>
      </c>
      <c r="Q43" s="38">
        <f t="shared" ca="1" si="60"/>
        <v>17</v>
      </c>
      <c r="R43" s="38">
        <f t="shared" ca="1" si="61"/>
        <v>26</v>
      </c>
      <c r="S43" s="38">
        <f t="shared" ca="1" si="62"/>
        <v>29</v>
      </c>
      <c r="T43" s="38">
        <f t="shared" ca="1" si="63"/>
        <v>35</v>
      </c>
      <c r="U43" s="35">
        <f t="shared" ca="1" si="64"/>
        <v>2</v>
      </c>
      <c r="V43" s="24">
        <f t="shared" ca="1" si="65"/>
        <v>1</v>
      </c>
      <c r="W43" s="24">
        <f t="shared" ca="1" si="66"/>
        <v>0</v>
      </c>
      <c r="X43" s="24">
        <f t="shared" ca="1" si="67"/>
        <v>0</v>
      </c>
      <c r="Y43" s="28">
        <f t="shared" ca="1" si="68"/>
        <v>0</v>
      </c>
      <c r="Z43" s="35"/>
      <c r="AB43" s="40">
        <v>42393</v>
      </c>
      <c r="AC43" s="9" t="s">
        <v>77</v>
      </c>
      <c r="AD43" s="9">
        <v>12</v>
      </c>
      <c r="AE43" s="9">
        <v>15</v>
      </c>
      <c r="AF43" s="9">
        <v>24</v>
      </c>
      <c r="AG43" s="9">
        <v>31</v>
      </c>
    </row>
    <row r="44" spans="1:39" collapsed="1" x14ac:dyDescent="0.25">
      <c r="G44" s="10"/>
      <c r="O44"/>
      <c r="AB44" s="40">
        <v>42394</v>
      </c>
      <c r="AC44" s="9" t="s">
        <v>80</v>
      </c>
      <c r="AD44" s="9">
        <v>11</v>
      </c>
      <c r="AE44" s="9">
        <v>12</v>
      </c>
      <c r="AF44" s="9">
        <v>24</v>
      </c>
      <c r="AG44" s="9">
        <v>37</v>
      </c>
      <c r="AI44" s="1"/>
    </row>
    <row r="45" spans="1:39" x14ac:dyDescent="0.25">
      <c r="G45" s="10"/>
      <c r="O45"/>
      <c r="AB45" s="40">
        <v>42395</v>
      </c>
      <c r="AC45" s="9" t="s">
        <v>72</v>
      </c>
      <c r="AD45" s="9">
        <v>11</v>
      </c>
      <c r="AE45" s="9">
        <v>17</v>
      </c>
      <c r="AF45" s="9">
        <v>31</v>
      </c>
      <c r="AG45" s="9">
        <v>34</v>
      </c>
      <c r="AM45" s="9"/>
    </row>
    <row r="46" spans="1:39" x14ac:dyDescent="0.25">
      <c r="G46" s="10"/>
      <c r="O46"/>
      <c r="AB46" s="40">
        <v>42396</v>
      </c>
      <c r="AC46" s="9" t="s">
        <v>80</v>
      </c>
      <c r="AD46" s="9">
        <v>8</v>
      </c>
      <c r="AE46" s="9">
        <v>14</v>
      </c>
      <c r="AF46" s="9">
        <v>19</v>
      </c>
      <c r="AG46" s="9">
        <v>34</v>
      </c>
      <c r="AM46" s="9"/>
    </row>
    <row r="47" spans="1:39" x14ac:dyDescent="0.25">
      <c r="G47" s="10"/>
      <c r="O47"/>
      <c r="AB47" s="40">
        <v>42397</v>
      </c>
      <c r="AC47" s="9" t="s">
        <v>75</v>
      </c>
      <c r="AD47" s="9">
        <v>5</v>
      </c>
      <c r="AE47" s="9">
        <v>10</v>
      </c>
      <c r="AF47" s="9">
        <v>35</v>
      </c>
      <c r="AG47" s="9">
        <v>39</v>
      </c>
      <c r="AM47" s="9"/>
    </row>
    <row r="48" spans="1:39" x14ac:dyDescent="0.25">
      <c r="G48" s="10"/>
      <c r="O48"/>
      <c r="AB48" s="40">
        <v>42398</v>
      </c>
      <c r="AC48" s="9">
        <v>6</v>
      </c>
      <c r="AD48" s="9">
        <v>10</v>
      </c>
      <c r="AE48" s="9">
        <v>15</v>
      </c>
      <c r="AF48" s="9">
        <v>17</v>
      </c>
      <c r="AG48" s="9">
        <v>31</v>
      </c>
      <c r="AM48" s="9"/>
    </row>
    <row r="49" spans="1:39" ht="34.5" customHeight="1" x14ac:dyDescent="0.4">
      <c r="A49" s="27" t="str">
        <f>A$1</f>
        <v>Include</v>
      </c>
      <c r="B49" s="27" t="str">
        <f t="shared" ref="B49:G49" si="76">B$1</f>
        <v>Formula</v>
      </c>
      <c r="C49" s="27" t="str">
        <f t="shared" si="76"/>
        <v>Set</v>
      </c>
      <c r="D49" s="27" t="str">
        <f t="shared" si="76"/>
        <v>Include</v>
      </c>
      <c r="E49" s="27" t="str">
        <f t="shared" si="76"/>
        <v>Formula</v>
      </c>
      <c r="F49" s="27" t="str">
        <f t="shared" si="76"/>
        <v>Set</v>
      </c>
      <c r="G49" s="27" t="str">
        <f t="shared" si="76"/>
        <v>Ranges</v>
      </c>
      <c r="H49" s="78" t="s">
        <v>64</v>
      </c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V49" s="11">
        <f ca="1">SUM(V51:V60)</f>
        <v>1</v>
      </c>
      <c r="W49" s="11">
        <f ca="1">SUM(W51:W60)</f>
        <v>1</v>
      </c>
      <c r="X49" s="11">
        <f ca="1">SUM(X51:X60)</f>
        <v>0</v>
      </c>
      <c r="Y49" s="42">
        <f ca="1">SUM(Y51:Y60)</f>
        <v>0</v>
      </c>
      <c r="Z49" s="39"/>
      <c r="AB49" s="40">
        <v>42399</v>
      </c>
      <c r="AC49" s="9" t="s">
        <v>81</v>
      </c>
      <c r="AD49" s="9">
        <v>16</v>
      </c>
      <c r="AE49" s="9">
        <v>19</v>
      </c>
      <c r="AF49" s="9">
        <v>32</v>
      </c>
      <c r="AG49" s="9">
        <v>37</v>
      </c>
      <c r="AM49" s="9"/>
    </row>
    <row r="50" spans="1:39" ht="17.25" x14ac:dyDescent="0.4">
      <c r="A50">
        <v>11</v>
      </c>
      <c r="B50" s="5">
        <f ca="1">RAND()</f>
        <v>0.33488904563215116</v>
      </c>
      <c r="C50" s="5">
        <f ca="1">INDEX($A$50:$A$54,RANK(B50,$B$50:$B$54))</f>
        <v>16</v>
      </c>
      <c r="D50">
        <v>22</v>
      </c>
      <c r="E50" s="5">
        <f ca="1">RAND()</f>
        <v>0.97946460320702289</v>
      </c>
      <c r="F50" s="5">
        <f ca="1">INDEX($D$50:$D$53,RANK(E50,$E$50:$E$53))</f>
        <v>22</v>
      </c>
      <c r="N50" s="3" t="s">
        <v>15</v>
      </c>
      <c r="O50" s="3" t="s">
        <v>16</v>
      </c>
      <c r="P50" s="9">
        <f>P2</f>
        <v>8</v>
      </c>
      <c r="Q50" s="9">
        <f t="shared" ref="Q50:T50" si="77">Q2</f>
        <v>15</v>
      </c>
      <c r="R50" s="9">
        <f t="shared" si="77"/>
        <v>26</v>
      </c>
      <c r="S50" s="9">
        <f t="shared" si="77"/>
        <v>27</v>
      </c>
      <c r="T50" s="9">
        <f t="shared" si="77"/>
        <v>29</v>
      </c>
      <c r="U50" s="16" t="s">
        <v>3</v>
      </c>
      <c r="V50" s="12" t="s">
        <v>17</v>
      </c>
      <c r="W50" s="12" t="s">
        <v>4</v>
      </c>
      <c r="X50" s="12" t="s">
        <v>5</v>
      </c>
      <c r="Y50" s="17" t="s">
        <v>13</v>
      </c>
      <c r="Z50" s="14" t="s">
        <v>7</v>
      </c>
      <c r="AA50">
        <v>4</v>
      </c>
      <c r="AB50" s="40">
        <v>42400</v>
      </c>
      <c r="AC50" s="9">
        <v>17</v>
      </c>
      <c r="AD50" s="9">
        <v>19</v>
      </c>
      <c r="AE50" s="9">
        <v>28</v>
      </c>
      <c r="AF50" s="9">
        <v>29</v>
      </c>
      <c r="AG50" s="9">
        <v>37</v>
      </c>
      <c r="AM50" s="9"/>
    </row>
    <row r="51" spans="1:39" ht="24" thickBot="1" x14ac:dyDescent="0.4">
      <c r="A51">
        <v>14</v>
      </c>
      <c r="B51" s="5">
        <f ca="1">RAND()</f>
        <v>0.74411127856870407</v>
      </c>
      <c r="C51" s="5">
        <f ca="1">INDEX($A$50:$A$54,RANK(B51,$B$50:$B$54))</f>
        <v>15</v>
      </c>
      <c r="D51">
        <v>25</v>
      </c>
      <c r="E51" s="5">
        <f ca="1">RAND()</f>
        <v>0.44582573017895932</v>
      </c>
      <c r="F51" s="5">
        <f ca="1">INDEX($D$50:$D$53,RANK(E51,$E$50:$E$53))</f>
        <v>25</v>
      </c>
      <c r="H51" s="4">
        <f ca="1">INDEX($A$57:$A$60,RANK($B57,$B$57:$B$60))</f>
        <v>7</v>
      </c>
      <c r="I51" s="4">
        <f ca="1">INDEX($A$50:$A$54,RANK($B50,$B$50:$B$54))</f>
        <v>16</v>
      </c>
      <c r="J51" s="29">
        <f ca="1">INDEX($D$50:$D$53,RANK(E50,$E$50:$E$53))</f>
        <v>22</v>
      </c>
      <c r="K51" s="4">
        <f ca="1">INDEX($D$56:$D$61,RANK($E56,$E$56:$E$61))</f>
        <v>38</v>
      </c>
      <c r="L51" s="4">
        <f ca="1">INDEX($D$56:$D$61,RANK($E57,$E$56:$E$61))</f>
        <v>39</v>
      </c>
      <c r="M51" s="7"/>
      <c r="N51" s="33">
        <v>1</v>
      </c>
      <c r="O51" s="34">
        <v>1</v>
      </c>
      <c r="P51" s="38">
        <f t="shared" ref="P51:P60" ca="1" si="78">LARGE($H51:$L51,COLUMNS($H$2:$L$2))</f>
        <v>7</v>
      </c>
      <c r="Q51" s="38">
        <f t="shared" ref="Q51:Q60" ca="1" si="79">LARGE($H51:$L51,COLUMNS($H$2:$K$2))</f>
        <v>16</v>
      </c>
      <c r="R51" s="38">
        <f t="shared" ref="R51:R60" ca="1" si="80">LARGE($H51:$L51,COLUMNS($H$2:$J$2))</f>
        <v>22</v>
      </c>
      <c r="S51" s="38">
        <f t="shared" ref="S51:S60" ca="1" si="81">LARGE($H51:$L51,COLUMNS($H$2:$I$2))</f>
        <v>38</v>
      </c>
      <c r="T51" s="38">
        <f t="shared" ref="T51:T60" ca="1" si="82">LARGE($H51:$L51,COLUMNS($H$2))</f>
        <v>39</v>
      </c>
      <c r="U51" s="35">
        <f t="shared" ref="U51:U60" ca="1" si="83">COUNTIF($P51:$T51,$P$2)+COUNTIF($P51:$T51,$Q$2)+COUNTIF($P51:$T51,$R$2)+COUNTIF($P51:$T51,$S$2)+COUNTIF($P51:$T51,$T$2)</f>
        <v>0</v>
      </c>
      <c r="V51" s="24">
        <f t="shared" ref="V51:V60" ca="1" si="84">COUNTIF($U51,"2")</f>
        <v>0</v>
      </c>
      <c r="W51" s="24">
        <f t="shared" ref="W51:W60" ca="1" si="85">COUNTIF($U51,"3")</f>
        <v>0</v>
      </c>
      <c r="X51" s="24">
        <f t="shared" ref="X51:X60" ca="1" si="86">COUNTIF($U51,"4")</f>
        <v>0</v>
      </c>
      <c r="Y51" s="28">
        <f t="shared" ref="Y51:Y60" ca="1" si="87">COUNTIF($U51,"5")</f>
        <v>0</v>
      </c>
      <c r="Z51" s="35">
        <f ca="1">Z3</f>
        <v>2274</v>
      </c>
      <c r="AB51" s="40">
        <v>42401</v>
      </c>
      <c r="AC51" s="9">
        <v>12</v>
      </c>
      <c r="AD51" s="9">
        <v>13</v>
      </c>
      <c r="AE51" s="9">
        <v>17</v>
      </c>
      <c r="AF51" s="9">
        <v>20</v>
      </c>
      <c r="AG51" s="9">
        <v>32</v>
      </c>
      <c r="AM51" s="9"/>
    </row>
    <row r="52" spans="1:39" ht="24.75" hidden="1" outlineLevel="1" thickTop="1" thickBot="1" x14ac:dyDescent="0.4">
      <c r="A52">
        <v>15</v>
      </c>
      <c r="B52" s="5">
        <f ca="1">RAND()</f>
        <v>0.89585411158797523</v>
      </c>
      <c r="C52" s="5">
        <f ca="1">INDEX($A$50:$A$54,RANK(B52,$B$50:$B$54))</f>
        <v>14</v>
      </c>
      <c r="D52">
        <v>28</v>
      </c>
      <c r="E52" s="5">
        <f ca="1">RAND()</f>
        <v>9.3806536017658648E-2</v>
      </c>
      <c r="F52" s="5">
        <f ca="1">INDEX($D$50:$D$53,RANK(E52,$E$50:$E$53))</f>
        <v>29</v>
      </c>
      <c r="G52" s="32"/>
      <c r="H52" s="4">
        <f t="shared" ref="H52:H54" ca="1" si="88">INDEX($A$57:$A$60,RANK($B58,$B$57:$B$60))</f>
        <v>4</v>
      </c>
      <c r="I52" s="4">
        <f t="shared" ref="I52:I55" ca="1" si="89">INDEX($A$50:$A$54,RANK($B51,$B$50:$B$54))</f>
        <v>15</v>
      </c>
      <c r="J52" s="29">
        <f t="shared" ref="J52:J54" ca="1" si="90">INDEX($D$50:$D$53,RANK(E51,$E$50:$E$53))</f>
        <v>25</v>
      </c>
      <c r="K52" s="4">
        <f t="shared" ref="K52:K56" ca="1" si="91">INDEX($D$56:$D$61,RANK($E57,$E$56:$E$61))</f>
        <v>39</v>
      </c>
      <c r="L52" s="4">
        <f t="shared" ref="L52:L55" ca="1" si="92">INDEX($D$56:$D$61,RANK($E58,$E$56:$E$61))</f>
        <v>37</v>
      </c>
      <c r="M52" s="7"/>
      <c r="N52" s="33">
        <v>2</v>
      </c>
      <c r="O52" s="34">
        <v>2</v>
      </c>
      <c r="P52" s="38">
        <f t="shared" ca="1" si="78"/>
        <v>4</v>
      </c>
      <c r="Q52" s="38">
        <f t="shared" ca="1" si="79"/>
        <v>15</v>
      </c>
      <c r="R52" s="38">
        <f t="shared" ca="1" si="80"/>
        <v>25</v>
      </c>
      <c r="S52" s="38">
        <f t="shared" ca="1" si="81"/>
        <v>37</v>
      </c>
      <c r="T52" s="38">
        <f t="shared" ca="1" si="82"/>
        <v>39</v>
      </c>
      <c r="U52" s="35">
        <f t="shared" ca="1" si="83"/>
        <v>1</v>
      </c>
      <c r="V52" s="24">
        <f t="shared" ca="1" si="84"/>
        <v>0</v>
      </c>
      <c r="W52" s="24">
        <f t="shared" ca="1" si="85"/>
        <v>0</v>
      </c>
      <c r="X52" s="24">
        <f t="shared" ca="1" si="86"/>
        <v>0</v>
      </c>
      <c r="Y52" s="28">
        <f t="shared" ca="1" si="87"/>
        <v>0</v>
      </c>
      <c r="Z52" s="35"/>
      <c r="AB52" s="40">
        <v>42402</v>
      </c>
      <c r="AC52" s="9">
        <v>3</v>
      </c>
      <c r="AD52" s="9">
        <v>14</v>
      </c>
      <c r="AE52" s="9">
        <v>31</v>
      </c>
      <c r="AF52" s="9">
        <v>32</v>
      </c>
      <c r="AG52" s="9">
        <v>36</v>
      </c>
      <c r="AM52" s="9">
        <v>32</v>
      </c>
    </row>
    <row r="53" spans="1:39" ht="24.75" hidden="1" outlineLevel="1" thickTop="1" thickBot="1" x14ac:dyDescent="0.4">
      <c r="A53">
        <v>16</v>
      </c>
      <c r="B53" s="5">
        <f ca="1">RAND()</f>
        <v>3.1527198032907933E-2</v>
      </c>
      <c r="C53" s="5">
        <f ca="1">INDEX($A$50:$A$54,RANK(B53,$B$50:$B$54))</f>
        <v>17</v>
      </c>
      <c r="D53">
        <v>29</v>
      </c>
      <c r="E53" s="5">
        <f ca="1">RAND()</f>
        <v>0.15705932539362966</v>
      </c>
      <c r="F53" s="5">
        <f ca="1">INDEX($D$50:$D$53,RANK(E53,$E$50:$E$53))</f>
        <v>28</v>
      </c>
      <c r="G53" s="32"/>
      <c r="H53" s="4">
        <f t="shared" ca="1" si="88"/>
        <v>8</v>
      </c>
      <c r="I53" s="4">
        <f t="shared" ca="1" si="89"/>
        <v>14</v>
      </c>
      <c r="J53" s="29">
        <f t="shared" ca="1" si="90"/>
        <v>29</v>
      </c>
      <c r="K53" s="4">
        <f t="shared" ca="1" si="91"/>
        <v>37</v>
      </c>
      <c r="L53" s="4">
        <f t="shared" ca="1" si="92"/>
        <v>35</v>
      </c>
      <c r="M53" s="7"/>
      <c r="N53" s="33">
        <v>3</v>
      </c>
      <c r="O53" s="34">
        <v>3</v>
      </c>
      <c r="P53" s="38">
        <f t="shared" ca="1" si="78"/>
        <v>8</v>
      </c>
      <c r="Q53" s="38">
        <f t="shared" ca="1" si="79"/>
        <v>14</v>
      </c>
      <c r="R53" s="38">
        <f t="shared" ca="1" si="80"/>
        <v>29</v>
      </c>
      <c r="S53" s="38">
        <f t="shared" ca="1" si="81"/>
        <v>35</v>
      </c>
      <c r="T53" s="38">
        <f t="shared" ca="1" si="82"/>
        <v>37</v>
      </c>
      <c r="U53" s="35">
        <f t="shared" ca="1" si="83"/>
        <v>2</v>
      </c>
      <c r="V53" s="24">
        <f t="shared" ca="1" si="84"/>
        <v>1</v>
      </c>
      <c r="W53" s="24">
        <f t="shared" ca="1" si="85"/>
        <v>0</v>
      </c>
      <c r="X53" s="24">
        <f t="shared" ca="1" si="86"/>
        <v>0</v>
      </c>
      <c r="Y53" s="28">
        <f t="shared" ca="1" si="87"/>
        <v>0</v>
      </c>
      <c r="Z53" s="35"/>
      <c r="AB53" s="40">
        <v>42403</v>
      </c>
      <c r="AC53" s="9">
        <v>7</v>
      </c>
      <c r="AD53" s="9">
        <v>8</v>
      </c>
      <c r="AE53" s="9">
        <v>15</v>
      </c>
      <c r="AF53" s="9">
        <v>25</v>
      </c>
      <c r="AG53" s="9">
        <v>31</v>
      </c>
      <c r="AM53" s="9">
        <v>38</v>
      </c>
    </row>
    <row r="54" spans="1:39" ht="24.75" hidden="1" outlineLevel="1" thickTop="1" thickBot="1" x14ac:dyDescent="0.4">
      <c r="A54">
        <v>17</v>
      </c>
      <c r="B54" s="5">
        <f ca="1">RAND()</f>
        <v>0.95302175200626871</v>
      </c>
      <c r="C54" s="5">
        <f ca="1">INDEX($A$50:$A$54,RANK(B54,$B$50:$B$54))</f>
        <v>11</v>
      </c>
      <c r="G54" s="10">
        <v>32</v>
      </c>
      <c r="H54" s="4">
        <f t="shared" ca="1" si="88"/>
        <v>9</v>
      </c>
      <c r="I54" s="4">
        <f t="shared" ca="1" si="89"/>
        <v>17</v>
      </c>
      <c r="J54" s="29">
        <f t="shared" ca="1" si="90"/>
        <v>28</v>
      </c>
      <c r="K54" s="4">
        <f t="shared" ca="1" si="91"/>
        <v>35</v>
      </c>
      <c r="L54" s="4">
        <f t="shared" ca="1" si="92"/>
        <v>32</v>
      </c>
      <c r="M54" s="7"/>
      <c r="N54" s="33">
        <v>4</v>
      </c>
      <c r="O54" s="34">
        <v>4</v>
      </c>
      <c r="P54" s="38">
        <f t="shared" ca="1" si="78"/>
        <v>9</v>
      </c>
      <c r="Q54" s="38">
        <f t="shared" ca="1" si="79"/>
        <v>17</v>
      </c>
      <c r="R54" s="38">
        <f t="shared" ca="1" si="80"/>
        <v>28</v>
      </c>
      <c r="S54" s="38">
        <f t="shared" ca="1" si="81"/>
        <v>32</v>
      </c>
      <c r="T54" s="38">
        <f t="shared" ca="1" si="82"/>
        <v>35</v>
      </c>
      <c r="U54" s="35">
        <f t="shared" ca="1" si="83"/>
        <v>0</v>
      </c>
      <c r="V54" s="24">
        <f t="shared" ca="1" si="84"/>
        <v>0</v>
      </c>
      <c r="W54" s="24">
        <f t="shared" ca="1" si="85"/>
        <v>0</v>
      </c>
      <c r="X54" s="24">
        <f t="shared" ca="1" si="86"/>
        <v>0</v>
      </c>
      <c r="Y54" s="28">
        <f t="shared" ca="1" si="87"/>
        <v>0</v>
      </c>
      <c r="Z54" s="35"/>
      <c r="AB54" s="40">
        <v>42404</v>
      </c>
      <c r="AC54" s="9">
        <v>19</v>
      </c>
      <c r="AD54" s="9">
        <v>23</v>
      </c>
      <c r="AE54" s="9">
        <v>24</v>
      </c>
      <c r="AF54" s="9">
        <v>29</v>
      </c>
      <c r="AG54" s="9">
        <v>30</v>
      </c>
      <c r="AM54" s="9">
        <v>29</v>
      </c>
    </row>
    <row r="55" spans="1:39" ht="24.75" hidden="1" outlineLevel="1" thickTop="1" thickBot="1" x14ac:dyDescent="0.4">
      <c r="E55" s="5"/>
      <c r="F55" s="5"/>
      <c r="G55" s="10">
        <v>39</v>
      </c>
      <c r="H55" s="4">
        <f ca="1">INDEX($A$57:$A$60,RANK($B57,$B$57:$B$60))</f>
        <v>7</v>
      </c>
      <c r="I55" s="4">
        <f t="shared" ca="1" si="89"/>
        <v>11</v>
      </c>
      <c r="J55" s="29">
        <f ca="1">INDEX($D$50:$D$53,RANK(E50,$E$50:$E$53))</f>
        <v>22</v>
      </c>
      <c r="K55" s="4">
        <f t="shared" ca="1" si="91"/>
        <v>32</v>
      </c>
      <c r="L55" s="4">
        <f t="shared" ca="1" si="92"/>
        <v>34</v>
      </c>
      <c r="M55" s="7"/>
      <c r="N55" s="33">
        <v>5</v>
      </c>
      <c r="O55" s="34">
        <v>5</v>
      </c>
      <c r="P55" s="38">
        <f t="shared" ca="1" si="78"/>
        <v>7</v>
      </c>
      <c r="Q55" s="38">
        <f t="shared" ca="1" si="79"/>
        <v>11</v>
      </c>
      <c r="R55" s="38">
        <f t="shared" ca="1" si="80"/>
        <v>22</v>
      </c>
      <c r="S55" s="38">
        <f t="shared" ca="1" si="81"/>
        <v>32</v>
      </c>
      <c r="T55" s="38">
        <f t="shared" ca="1" si="82"/>
        <v>34</v>
      </c>
      <c r="U55" s="35">
        <f t="shared" ca="1" si="83"/>
        <v>0</v>
      </c>
      <c r="V55" s="24">
        <f t="shared" ca="1" si="84"/>
        <v>0</v>
      </c>
      <c r="W55" s="24">
        <f t="shared" ca="1" si="85"/>
        <v>0</v>
      </c>
      <c r="X55" s="24">
        <f t="shared" ca="1" si="86"/>
        <v>0</v>
      </c>
      <c r="Y55" s="28">
        <f t="shared" ca="1" si="87"/>
        <v>0</v>
      </c>
      <c r="Z55" s="35"/>
      <c r="AB55" s="40">
        <v>42405</v>
      </c>
      <c r="AC55" s="9">
        <v>17</v>
      </c>
      <c r="AD55" s="9">
        <v>18</v>
      </c>
      <c r="AE55" s="9">
        <v>25</v>
      </c>
      <c r="AF55" s="9">
        <v>26</v>
      </c>
      <c r="AG55" s="9">
        <v>27</v>
      </c>
      <c r="AM55" s="9">
        <v>35</v>
      </c>
    </row>
    <row r="56" spans="1:39" ht="24.75" hidden="1" outlineLevel="1" thickTop="1" thickBot="1" x14ac:dyDescent="0.4">
      <c r="D56">
        <v>32</v>
      </c>
      <c r="E56" s="5">
        <f t="shared" ref="E56:E61" ca="1" si="93">RAND()</f>
        <v>0.31058601270301534</v>
      </c>
      <c r="F56" s="5">
        <f ca="1">INDEX($D$56:$D$61,RANK(E56,$E$56:$E$61))</f>
        <v>38</v>
      </c>
      <c r="G56" s="10"/>
      <c r="H56" s="4">
        <f t="shared" ref="H56:H58" ca="1" si="94">INDEX($A$57:$A$60,RANK($B58,$B$57:$B$60))</f>
        <v>4</v>
      </c>
      <c r="I56" s="4">
        <f ca="1">INDEX($A$50:$A$54,RANK($B50,$B$50:$B$54))</f>
        <v>16</v>
      </c>
      <c r="J56" s="29">
        <f t="shared" ref="J56:J58" ca="1" si="95">INDEX($D$50:$D$53,RANK(E51,$E$50:$E$53))</f>
        <v>25</v>
      </c>
      <c r="K56" s="4">
        <f t="shared" ca="1" si="91"/>
        <v>34</v>
      </c>
      <c r="L56" s="4">
        <f ca="1">INDEX($D$56:$D$61,RANK($E56,$E$56:$E$61))</f>
        <v>38</v>
      </c>
      <c r="M56" s="7"/>
      <c r="N56" s="33">
        <v>6</v>
      </c>
      <c r="O56" s="34">
        <v>6</v>
      </c>
      <c r="P56" s="38">
        <f t="shared" ca="1" si="78"/>
        <v>4</v>
      </c>
      <c r="Q56" s="38">
        <f t="shared" ca="1" si="79"/>
        <v>16</v>
      </c>
      <c r="R56" s="38">
        <f t="shared" ca="1" si="80"/>
        <v>25</v>
      </c>
      <c r="S56" s="38">
        <f t="shared" ca="1" si="81"/>
        <v>34</v>
      </c>
      <c r="T56" s="38">
        <f t="shared" ca="1" si="82"/>
        <v>38</v>
      </c>
      <c r="U56" s="35">
        <f t="shared" ca="1" si="83"/>
        <v>0</v>
      </c>
      <c r="V56" s="24">
        <f t="shared" ca="1" si="84"/>
        <v>0</v>
      </c>
      <c r="W56" s="24">
        <f t="shared" ca="1" si="85"/>
        <v>0</v>
      </c>
      <c r="X56" s="24">
        <f t="shared" ca="1" si="86"/>
        <v>0</v>
      </c>
      <c r="Y56" s="28">
        <f t="shared" ca="1" si="87"/>
        <v>0</v>
      </c>
      <c r="Z56" s="35"/>
      <c r="AB56" s="40">
        <v>42406</v>
      </c>
      <c r="AC56" s="9">
        <v>1</v>
      </c>
      <c r="AD56" s="9">
        <v>6</v>
      </c>
      <c r="AE56" s="9">
        <v>10</v>
      </c>
      <c r="AF56" s="9">
        <v>17</v>
      </c>
      <c r="AG56" s="9">
        <v>35</v>
      </c>
      <c r="AM56" s="9">
        <v>39</v>
      </c>
    </row>
    <row r="57" spans="1:39" ht="24.75" hidden="1" outlineLevel="1" thickTop="1" thickBot="1" x14ac:dyDescent="0.4">
      <c r="A57">
        <v>4</v>
      </c>
      <c r="B57" s="5">
        <f t="shared" ref="B57" ca="1" si="96">RAND()</f>
        <v>0.41147410588286104</v>
      </c>
      <c r="C57" s="5">
        <f ca="1">INDEX($A$57:$A$60,RANK(B57,$B$57:$B$60))</f>
        <v>7</v>
      </c>
      <c r="D57">
        <v>34</v>
      </c>
      <c r="E57" s="5">
        <f t="shared" ca="1" si="93"/>
        <v>2.6039516492670889E-2</v>
      </c>
      <c r="F57" s="5">
        <f t="shared" ref="F57:F61" ca="1" si="97">INDEX($D$56:$D$61,RANK(E57,$E$56:$E$61))</f>
        <v>39</v>
      </c>
      <c r="G57" s="10"/>
      <c r="H57" s="4">
        <f t="shared" ca="1" si="94"/>
        <v>8</v>
      </c>
      <c r="I57" s="4">
        <f t="shared" ref="I57:I60" ca="1" si="98">INDEX($A$50:$A$54,RANK($B51,$B$50:$B$54))</f>
        <v>15</v>
      </c>
      <c r="J57" s="29">
        <f t="shared" ca="1" si="95"/>
        <v>29</v>
      </c>
      <c r="K57" s="4">
        <f ca="1">INDEX($D$56:$D$61,RANK($E56,$E$56:$E$61))</f>
        <v>38</v>
      </c>
      <c r="L57" s="4">
        <f t="shared" ref="L57:L60" ca="1" si="99">INDEX($D$56:$D$61,RANK($E57,$E$56:$E$61))</f>
        <v>39</v>
      </c>
      <c r="M57" s="7"/>
      <c r="N57" s="33">
        <v>7</v>
      </c>
      <c r="O57" s="34">
        <v>7</v>
      </c>
      <c r="P57" s="38">
        <f t="shared" ca="1" si="78"/>
        <v>8</v>
      </c>
      <c r="Q57" s="38">
        <f t="shared" ca="1" si="79"/>
        <v>15</v>
      </c>
      <c r="R57" s="38">
        <f t="shared" ca="1" si="80"/>
        <v>29</v>
      </c>
      <c r="S57" s="38">
        <f t="shared" ca="1" si="81"/>
        <v>38</v>
      </c>
      <c r="T57" s="38">
        <f t="shared" ca="1" si="82"/>
        <v>39</v>
      </c>
      <c r="U57" s="35">
        <f t="shared" ca="1" si="83"/>
        <v>3</v>
      </c>
      <c r="V57" s="24">
        <f t="shared" ca="1" si="84"/>
        <v>0</v>
      </c>
      <c r="W57" s="24">
        <f t="shared" ca="1" si="85"/>
        <v>1</v>
      </c>
      <c r="X57" s="24">
        <f t="shared" ca="1" si="86"/>
        <v>0</v>
      </c>
      <c r="Y57" s="28">
        <f t="shared" ca="1" si="87"/>
        <v>0</v>
      </c>
      <c r="Z57" s="35"/>
      <c r="AB57" s="40">
        <v>42407</v>
      </c>
      <c r="AC57" s="9">
        <v>6</v>
      </c>
      <c r="AD57" s="9">
        <v>7</v>
      </c>
      <c r="AE57" s="9">
        <v>11</v>
      </c>
      <c r="AF57" s="9">
        <v>30</v>
      </c>
      <c r="AG57" s="9">
        <v>31</v>
      </c>
      <c r="AM57" s="9">
        <v>32</v>
      </c>
    </row>
    <row r="58" spans="1:39" ht="24.75" hidden="1" outlineLevel="1" thickTop="1" thickBot="1" x14ac:dyDescent="0.4">
      <c r="A58">
        <v>7</v>
      </c>
      <c r="B58" s="5">
        <f ca="1">RAND()</f>
        <v>0.66814751477445899</v>
      </c>
      <c r="C58" s="5">
        <f ca="1">INDEX($A$57:$A$60,RANK(B58,$B$57:$B$60))</f>
        <v>4</v>
      </c>
      <c r="D58">
        <v>35</v>
      </c>
      <c r="E58" s="5">
        <f t="shared" ca="1" si="93"/>
        <v>0.34074983290028704</v>
      </c>
      <c r="F58" s="5">
        <f t="shared" ca="1" si="97"/>
        <v>37</v>
      </c>
      <c r="G58" s="10"/>
      <c r="H58" s="4">
        <f t="shared" ca="1" si="94"/>
        <v>9</v>
      </c>
      <c r="I58" s="4">
        <f t="shared" ca="1" si="98"/>
        <v>14</v>
      </c>
      <c r="J58" s="29">
        <f t="shared" ca="1" si="95"/>
        <v>28</v>
      </c>
      <c r="K58" s="4">
        <f t="shared" ref="K58:K60" ca="1" si="100">INDEX($D$56:$D$61,RANK($E57,$E$56:$E$61))</f>
        <v>39</v>
      </c>
      <c r="L58" s="4">
        <f t="shared" ca="1" si="99"/>
        <v>37</v>
      </c>
      <c r="M58" s="7"/>
      <c r="N58" s="33">
        <v>8</v>
      </c>
      <c r="O58" s="34">
        <v>8</v>
      </c>
      <c r="P58" s="38">
        <f t="shared" ca="1" si="78"/>
        <v>9</v>
      </c>
      <c r="Q58" s="38">
        <f t="shared" ca="1" si="79"/>
        <v>14</v>
      </c>
      <c r="R58" s="38">
        <f t="shared" ca="1" si="80"/>
        <v>28</v>
      </c>
      <c r="S58" s="38">
        <f t="shared" ca="1" si="81"/>
        <v>37</v>
      </c>
      <c r="T58" s="38">
        <f t="shared" ca="1" si="82"/>
        <v>39</v>
      </c>
      <c r="U58" s="35">
        <f t="shared" ca="1" si="83"/>
        <v>0</v>
      </c>
      <c r="V58" s="24">
        <f t="shared" ca="1" si="84"/>
        <v>0</v>
      </c>
      <c r="W58" s="24">
        <f t="shared" ca="1" si="85"/>
        <v>0</v>
      </c>
      <c r="X58" s="24">
        <f t="shared" ca="1" si="86"/>
        <v>0</v>
      </c>
      <c r="Y58" s="28">
        <f t="shared" ca="1" si="87"/>
        <v>0</v>
      </c>
      <c r="Z58" s="35"/>
      <c r="AB58" s="40">
        <v>42408</v>
      </c>
      <c r="AC58" s="9">
        <v>5</v>
      </c>
      <c r="AD58" s="9">
        <v>8</v>
      </c>
      <c r="AE58" s="9">
        <v>24</v>
      </c>
      <c r="AF58" s="9">
        <v>26</v>
      </c>
      <c r="AG58" s="9">
        <v>39</v>
      </c>
      <c r="AM58" s="9">
        <v>38</v>
      </c>
    </row>
    <row r="59" spans="1:39" ht="24.75" hidden="1" outlineLevel="1" thickTop="1" thickBot="1" x14ac:dyDescent="0.4">
      <c r="A59">
        <v>8</v>
      </c>
      <c r="B59" s="5">
        <f ca="1">RAND()</f>
        <v>0.17902978418429583</v>
      </c>
      <c r="C59" s="5">
        <f ca="1">INDEX($A$57:$A$60,RANK(B59,$B$57:$B$60))</f>
        <v>8</v>
      </c>
      <c r="D59">
        <v>37</v>
      </c>
      <c r="E59" s="5">
        <f t="shared" ca="1" si="93"/>
        <v>0.67753740615602009</v>
      </c>
      <c r="F59" s="5">
        <f t="shared" ca="1" si="97"/>
        <v>35</v>
      </c>
      <c r="G59" s="10"/>
      <c r="H59" s="4">
        <f ca="1">INDEX($A$57:$A$60,RANK($B57,$B$57:$B$60))</f>
        <v>7</v>
      </c>
      <c r="I59" s="4">
        <f t="shared" ca="1" si="98"/>
        <v>17</v>
      </c>
      <c r="J59" s="29">
        <f ca="1">INDEX($D$50:$D$53,RANK(E50,$E$50:$E$53))</f>
        <v>22</v>
      </c>
      <c r="K59" s="4">
        <f t="shared" ca="1" si="100"/>
        <v>37</v>
      </c>
      <c r="L59" s="4">
        <f t="shared" ca="1" si="99"/>
        <v>35</v>
      </c>
      <c r="M59" s="7"/>
      <c r="N59" s="33">
        <v>9</v>
      </c>
      <c r="O59" s="34">
        <v>9</v>
      </c>
      <c r="P59" s="38">
        <f t="shared" ca="1" si="78"/>
        <v>7</v>
      </c>
      <c r="Q59" s="38">
        <f t="shared" ca="1" si="79"/>
        <v>17</v>
      </c>
      <c r="R59" s="38">
        <f t="shared" ca="1" si="80"/>
        <v>22</v>
      </c>
      <c r="S59" s="38">
        <f t="shared" ca="1" si="81"/>
        <v>35</v>
      </c>
      <c r="T59" s="38">
        <f t="shared" ca="1" si="82"/>
        <v>37</v>
      </c>
      <c r="U59" s="35">
        <f t="shared" ca="1" si="83"/>
        <v>0</v>
      </c>
      <c r="V59" s="24">
        <f t="shared" ca="1" si="84"/>
        <v>0</v>
      </c>
      <c r="W59" s="24">
        <f t="shared" ca="1" si="85"/>
        <v>0</v>
      </c>
      <c r="X59" s="24">
        <f t="shared" ca="1" si="86"/>
        <v>0</v>
      </c>
      <c r="Y59" s="28">
        <f t="shared" ca="1" si="87"/>
        <v>0</v>
      </c>
      <c r="Z59" s="35"/>
      <c r="AB59" s="40">
        <v>42409</v>
      </c>
      <c r="AC59" s="9">
        <v>9</v>
      </c>
      <c r="AD59" s="9">
        <v>11</v>
      </c>
      <c r="AE59" s="9">
        <v>15</v>
      </c>
      <c r="AF59" s="9">
        <v>34</v>
      </c>
      <c r="AG59" s="9">
        <v>37</v>
      </c>
      <c r="AM59" s="9">
        <v>38</v>
      </c>
    </row>
    <row r="60" spans="1:39" ht="24.75" hidden="1" outlineLevel="1" thickTop="1" thickBot="1" x14ac:dyDescent="0.4">
      <c r="A60">
        <v>9</v>
      </c>
      <c r="B60" s="5">
        <f ca="1">RAND()</f>
        <v>0.13071138370786284</v>
      </c>
      <c r="C60" s="5">
        <f ca="1">INDEX($A$57:$A$60,RANK(B60,$B$57:$B$60))</f>
        <v>9</v>
      </c>
      <c r="D60">
        <v>38</v>
      </c>
      <c r="E60" s="5">
        <f t="shared" ca="1" si="93"/>
        <v>0.97190363903212795</v>
      </c>
      <c r="F60" s="5">
        <f t="shared" ca="1" si="97"/>
        <v>32</v>
      </c>
      <c r="G60" s="10"/>
      <c r="H60" s="4">
        <f ca="1">INDEX($A$57:$A$60,RANK($B58,$B$57:$B$60))</f>
        <v>4</v>
      </c>
      <c r="I60" s="4">
        <f t="shared" ca="1" si="98"/>
        <v>11</v>
      </c>
      <c r="J60" s="29">
        <f ca="1">INDEX($D$50:$D$53,RANK(E51,$E$50:$E$53))</f>
        <v>25</v>
      </c>
      <c r="K60" s="4">
        <f t="shared" ca="1" si="100"/>
        <v>35</v>
      </c>
      <c r="L60" s="4">
        <f t="shared" ca="1" si="99"/>
        <v>32</v>
      </c>
      <c r="M60" s="7"/>
      <c r="N60" s="33">
        <v>10</v>
      </c>
      <c r="O60" s="34">
        <v>10</v>
      </c>
      <c r="P60" s="38">
        <f t="shared" ca="1" si="78"/>
        <v>4</v>
      </c>
      <c r="Q60" s="38">
        <f t="shared" ca="1" si="79"/>
        <v>11</v>
      </c>
      <c r="R60" s="38">
        <f t="shared" ca="1" si="80"/>
        <v>25</v>
      </c>
      <c r="S60" s="38">
        <f t="shared" ca="1" si="81"/>
        <v>32</v>
      </c>
      <c r="T60" s="38">
        <f t="shared" ca="1" si="82"/>
        <v>35</v>
      </c>
      <c r="U60" s="35">
        <f t="shared" ca="1" si="83"/>
        <v>0</v>
      </c>
      <c r="V60" s="24">
        <f t="shared" ca="1" si="84"/>
        <v>0</v>
      </c>
      <c r="W60" s="24">
        <f t="shared" ca="1" si="85"/>
        <v>0</v>
      </c>
      <c r="X60" s="24">
        <f t="shared" ca="1" si="86"/>
        <v>0</v>
      </c>
      <c r="Y60" s="28">
        <f t="shared" ca="1" si="87"/>
        <v>0</v>
      </c>
      <c r="Z60" s="35"/>
      <c r="AB60" s="40">
        <v>42410</v>
      </c>
      <c r="AC60" s="9">
        <v>4</v>
      </c>
      <c r="AD60" s="9">
        <v>14</v>
      </c>
      <c r="AE60" s="9">
        <v>16</v>
      </c>
      <c r="AF60" s="9">
        <v>28</v>
      </c>
      <c r="AG60" s="9">
        <v>30</v>
      </c>
      <c r="AM60" s="9">
        <v>35</v>
      </c>
    </row>
    <row r="61" spans="1:39" ht="15.75" collapsed="1" thickTop="1" x14ac:dyDescent="0.25">
      <c r="D61">
        <v>39</v>
      </c>
      <c r="E61" s="5">
        <f t="shared" ca="1" si="93"/>
        <v>0.70536475988796199</v>
      </c>
      <c r="F61" s="5">
        <f t="shared" ca="1" si="97"/>
        <v>34</v>
      </c>
      <c r="O61"/>
      <c r="AB61" s="40">
        <v>42411</v>
      </c>
      <c r="AC61" s="9">
        <v>7</v>
      </c>
      <c r="AD61" s="9">
        <v>27</v>
      </c>
      <c r="AE61" s="9">
        <v>28</v>
      </c>
      <c r="AF61" s="9">
        <v>32</v>
      </c>
      <c r="AG61" s="9">
        <v>38</v>
      </c>
      <c r="AM61" s="9"/>
    </row>
    <row r="62" spans="1:39" x14ac:dyDescent="0.25">
      <c r="O62"/>
      <c r="AB62" s="40">
        <v>42412</v>
      </c>
      <c r="AC62" s="9">
        <v>2</v>
      </c>
      <c r="AD62" s="9">
        <v>7</v>
      </c>
      <c r="AE62" s="9">
        <v>11</v>
      </c>
      <c r="AF62" s="9">
        <v>14</v>
      </c>
      <c r="AG62" s="9">
        <v>24</v>
      </c>
    </row>
    <row r="63" spans="1:39" x14ac:dyDescent="0.25">
      <c r="O63"/>
      <c r="AB63" s="40">
        <v>42413</v>
      </c>
      <c r="AC63" s="9">
        <v>5</v>
      </c>
      <c r="AD63" s="9">
        <v>20</v>
      </c>
      <c r="AE63" s="9">
        <v>24</v>
      </c>
      <c r="AF63" s="9">
        <v>35</v>
      </c>
      <c r="AG63" s="9">
        <v>39</v>
      </c>
    </row>
    <row r="64" spans="1:39" x14ac:dyDescent="0.25">
      <c r="O64"/>
      <c r="AB64" s="40">
        <v>42414</v>
      </c>
      <c r="AC64" s="9">
        <v>14</v>
      </c>
      <c r="AD64" s="9">
        <v>21</v>
      </c>
      <c r="AE64" s="9">
        <v>25</v>
      </c>
      <c r="AF64" s="9">
        <v>29</v>
      </c>
      <c r="AG64" s="9">
        <v>33</v>
      </c>
    </row>
    <row r="65" spans="1:33" ht="21.75" x14ac:dyDescent="0.4">
      <c r="A65" s="27" t="str">
        <f>A$1</f>
        <v>Include</v>
      </c>
      <c r="B65" s="27" t="str">
        <f t="shared" ref="B65:G65" si="101">B$1</f>
        <v>Formula</v>
      </c>
      <c r="C65" s="27" t="str">
        <f t="shared" si="101"/>
        <v>Set</v>
      </c>
      <c r="D65" s="27" t="str">
        <f t="shared" si="101"/>
        <v>Include</v>
      </c>
      <c r="E65" s="27" t="str">
        <f t="shared" si="101"/>
        <v>Formula</v>
      </c>
      <c r="F65" s="27" t="str">
        <f t="shared" si="101"/>
        <v>Set</v>
      </c>
      <c r="G65" s="27" t="str">
        <f t="shared" si="101"/>
        <v>Ranges</v>
      </c>
      <c r="H65" s="78" t="s">
        <v>67</v>
      </c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V65" s="11">
        <f ca="1">SUM(V67:V76)</f>
        <v>1</v>
      </c>
      <c r="W65" s="11">
        <f ca="1">SUM(W67:W76)</f>
        <v>0</v>
      </c>
      <c r="X65" s="11">
        <f ca="1">SUM(X67:X76)</f>
        <v>0</v>
      </c>
      <c r="Y65" s="42">
        <f ca="1">SUM(Y67:Y76)</f>
        <v>0</v>
      </c>
      <c r="Z65" s="39"/>
      <c r="AB65" s="40">
        <v>42415</v>
      </c>
      <c r="AC65" s="9">
        <v>7</v>
      </c>
      <c r="AD65" s="9">
        <v>8</v>
      </c>
      <c r="AE65" s="9">
        <v>19</v>
      </c>
      <c r="AF65" s="9">
        <v>26</v>
      </c>
      <c r="AG65" s="9">
        <v>27</v>
      </c>
    </row>
    <row r="66" spans="1:33" ht="17.25" x14ac:dyDescent="0.4">
      <c r="A66">
        <v>11</v>
      </c>
      <c r="B66" s="5">
        <f t="shared" ref="B66:B69" ca="1" si="102">RAND()</f>
        <v>0.70424615022599812</v>
      </c>
      <c r="C66" s="5">
        <f t="shared" ref="C66:C72" ca="1" si="103">INDEX($A$66:$A$72,RANK(B66,$B$66:$B$72))</f>
        <v>17</v>
      </c>
      <c r="D66">
        <v>4</v>
      </c>
      <c r="E66" s="5">
        <f ca="1">RAND()</f>
        <v>0.73210350048332817</v>
      </c>
      <c r="F66" s="5">
        <f ca="1">INDEX($D$66:$D$68,RANK(E66,$E$66:$E$68))</f>
        <v>7</v>
      </c>
      <c r="G66" s="11">
        <v>2</v>
      </c>
      <c r="N66" s="3" t="s">
        <v>15</v>
      </c>
      <c r="O66" s="3" t="s">
        <v>16</v>
      </c>
      <c r="P66" s="9">
        <f>P2</f>
        <v>8</v>
      </c>
      <c r="Q66" s="9">
        <f t="shared" ref="Q66:T66" si="104">Q2</f>
        <v>15</v>
      </c>
      <c r="R66" s="9">
        <f t="shared" si="104"/>
        <v>26</v>
      </c>
      <c r="S66" s="9">
        <f t="shared" si="104"/>
        <v>27</v>
      </c>
      <c r="T66" s="9">
        <f t="shared" si="104"/>
        <v>29</v>
      </c>
      <c r="U66" s="16" t="s">
        <v>3</v>
      </c>
      <c r="V66" s="12" t="s">
        <v>17</v>
      </c>
      <c r="W66" s="12" t="s">
        <v>4</v>
      </c>
      <c r="X66" s="12" t="s">
        <v>5</v>
      </c>
      <c r="Y66" s="17" t="s">
        <v>13</v>
      </c>
      <c r="Z66" s="14" t="s">
        <v>7</v>
      </c>
      <c r="AA66">
        <v>5</v>
      </c>
      <c r="AB66" s="40">
        <v>42416</v>
      </c>
      <c r="AC66" s="9">
        <v>9</v>
      </c>
      <c r="AD66" s="9">
        <v>17</v>
      </c>
      <c r="AE66" s="9">
        <v>31</v>
      </c>
      <c r="AF66" s="9">
        <v>33</v>
      </c>
      <c r="AG66" s="9">
        <v>34</v>
      </c>
    </row>
    <row r="67" spans="1:33" ht="24" hidden="1" outlineLevel="1" thickBot="1" x14ac:dyDescent="0.4">
      <c r="A67">
        <v>14</v>
      </c>
      <c r="B67" s="5">
        <f t="shared" ca="1" si="102"/>
        <v>0.93250122183173201</v>
      </c>
      <c r="C67" s="5">
        <f t="shared" ca="1" si="103"/>
        <v>11</v>
      </c>
      <c r="D67">
        <v>7</v>
      </c>
      <c r="E67" s="5">
        <f ca="1">RAND()</f>
        <v>0.82922311638415136</v>
      </c>
      <c r="F67" s="5">
        <f ca="1">INDEX($D$66:$D$68,RANK(E67,$E$66:$E$68))</f>
        <v>4</v>
      </c>
      <c r="G67" s="11">
        <v>3</v>
      </c>
      <c r="H67" s="6">
        <f ca="1">INDEX($D$66:$D$68,RANK($E66,$E$66:$E$68))</f>
        <v>7</v>
      </c>
      <c r="I67" s="6">
        <f ca="1">INDEX($D$66:$D$68,RANK($E67,$E$66:$E$68))</f>
        <v>4</v>
      </c>
      <c r="J67" s="47">
        <f ca="1">INDEX($A$66:$A$72,RANK(B66,$B$66:$B$72))</f>
        <v>17</v>
      </c>
      <c r="K67" s="47">
        <f ca="1">INDEX($A$66:$A$72,RANK(B67,$B$66:$B$72))</f>
        <v>11</v>
      </c>
      <c r="L67" s="52">
        <f ca="1">INDEX($D$72:$D$75,RANK($E72,$E$72:$E$75))</f>
        <v>37</v>
      </c>
      <c r="M67" s="7"/>
      <c r="N67" s="33">
        <v>1</v>
      </c>
      <c r="O67" s="34">
        <v>1</v>
      </c>
      <c r="P67" s="38">
        <f ca="1">LARGE($H67:$L67,COLUMNS($H$2:$L$2))</f>
        <v>4</v>
      </c>
      <c r="Q67" s="38">
        <f t="shared" ref="Q67:Q76" ca="1" si="105">LARGE($H67:$L67,COLUMNS($H$2:$K$2))</f>
        <v>7</v>
      </c>
      <c r="R67" s="38">
        <f t="shared" ref="R67:R76" ca="1" si="106">LARGE($H67:$L67,COLUMNS($H$2:$J$2))</f>
        <v>11</v>
      </c>
      <c r="S67" s="38">
        <f t="shared" ref="S67:S76" ca="1" si="107">LARGE($H67:$L67,COLUMNS($H$2:$I$2))</f>
        <v>17</v>
      </c>
      <c r="T67" s="38">
        <f t="shared" ref="T67:T76" ca="1" si="108">LARGE($H67:$L67,COLUMNS($H$2))</f>
        <v>37</v>
      </c>
      <c r="U67" s="35">
        <f t="shared" ref="U67:U76" ca="1" si="109">COUNTIF($P67:$T67,$P$2)+COUNTIF($P67:$T67,$Q$2)+COUNTIF($P67:$T67,$R$2)+COUNTIF($P67:$T67,$S$2)+COUNTIF($P67:$T67,$T$2)</f>
        <v>0</v>
      </c>
      <c r="V67" s="24">
        <f t="shared" ref="V67:V76" ca="1" si="110">COUNTIF($U67,"2")</f>
        <v>0</v>
      </c>
      <c r="W67" s="24">
        <f t="shared" ref="W67:W76" ca="1" si="111">COUNTIF($U67,"3")</f>
        <v>0</v>
      </c>
      <c r="X67" s="24">
        <f t="shared" ref="X67:X76" ca="1" si="112">COUNTIF($U67,"4")</f>
        <v>0</v>
      </c>
      <c r="Y67" s="28">
        <f t="shared" ref="Y67:Y76" ca="1" si="113">COUNTIF($U67,"5")</f>
        <v>0</v>
      </c>
      <c r="Z67" s="35">
        <f ca="1">Z3</f>
        <v>2274</v>
      </c>
      <c r="AB67" s="40">
        <v>42417</v>
      </c>
      <c r="AC67" s="9">
        <v>5</v>
      </c>
      <c r="AD67" s="9">
        <v>22</v>
      </c>
      <c r="AE67" s="9">
        <v>28</v>
      </c>
      <c r="AF67" s="9">
        <v>35</v>
      </c>
      <c r="AG67" s="9">
        <v>37</v>
      </c>
    </row>
    <row r="68" spans="1:33" ht="24.75" hidden="1" outlineLevel="1" thickTop="1" thickBot="1" x14ac:dyDescent="0.4">
      <c r="A68">
        <v>15</v>
      </c>
      <c r="B68" s="5">
        <f t="shared" ca="1" si="102"/>
        <v>0.83616381169739895</v>
      </c>
      <c r="C68" s="5">
        <f t="shared" ca="1" si="103"/>
        <v>14</v>
      </c>
      <c r="D68">
        <v>9</v>
      </c>
      <c r="E68" s="5">
        <f ca="1">RAND()</f>
        <v>0.29427320973439908</v>
      </c>
      <c r="F68" s="5">
        <f ca="1">INDEX($D$66:$D$68,RANK(E68,$E$66:$E$68))</f>
        <v>9</v>
      </c>
      <c r="G68" s="32">
        <v>6</v>
      </c>
      <c r="H68" s="6">
        <f ca="1">INDEX($D$66:$D$68,RANK($E67,$E$66:$E$68))</f>
        <v>4</v>
      </c>
      <c r="I68" s="6">
        <f ca="1">INDEX($D$66:$D$68,RANK($E68,$E$66:$E$68))</f>
        <v>9</v>
      </c>
      <c r="J68" s="47">
        <f ca="1">INDEX($A$66:$A$72,RANK(B67,$B$66:$B$72))</f>
        <v>11</v>
      </c>
      <c r="K68" s="47">
        <f ca="1">INDEX($A$66:$A$72,RANK(B68,$B$66:$B$72))</f>
        <v>14</v>
      </c>
      <c r="L68" s="52">
        <f ca="1">INDEX($D$72:$D$75,RANK($E73,$E$72:$E$75))</f>
        <v>39</v>
      </c>
      <c r="M68" s="7"/>
      <c r="N68" s="33">
        <v>2</v>
      </c>
      <c r="O68" s="34">
        <v>2</v>
      </c>
      <c r="P68" s="38">
        <f t="shared" ref="P68:P76" ca="1" si="114">LARGE($H68:$L68,COLUMNS($H$2:$L$2))</f>
        <v>4</v>
      </c>
      <c r="Q68" s="38">
        <f t="shared" ca="1" si="105"/>
        <v>9</v>
      </c>
      <c r="R68" s="38">
        <f t="shared" ca="1" si="106"/>
        <v>11</v>
      </c>
      <c r="S68" s="38">
        <f t="shared" ca="1" si="107"/>
        <v>14</v>
      </c>
      <c r="T68" s="38">
        <f t="shared" ca="1" si="108"/>
        <v>39</v>
      </c>
      <c r="U68" s="35">
        <f t="shared" ca="1" si="109"/>
        <v>0</v>
      </c>
      <c r="V68" s="24">
        <f t="shared" ca="1" si="110"/>
        <v>0</v>
      </c>
      <c r="W68" s="24">
        <f t="shared" ca="1" si="111"/>
        <v>0</v>
      </c>
      <c r="X68" s="24">
        <f t="shared" ca="1" si="112"/>
        <v>0</v>
      </c>
      <c r="Y68" s="28">
        <f t="shared" ca="1" si="113"/>
        <v>0</v>
      </c>
      <c r="Z68" s="35"/>
      <c r="AB68" s="40">
        <v>42418</v>
      </c>
      <c r="AC68" s="9">
        <v>1</v>
      </c>
      <c r="AD68" s="9">
        <v>5</v>
      </c>
      <c r="AE68" s="9">
        <v>12</v>
      </c>
      <c r="AF68" s="9">
        <v>28</v>
      </c>
      <c r="AG68" s="9">
        <v>32</v>
      </c>
    </row>
    <row r="69" spans="1:33" ht="24.75" hidden="1" outlineLevel="1" thickTop="1" thickBot="1" x14ac:dyDescent="0.4">
      <c r="A69">
        <v>17</v>
      </c>
      <c r="B69" s="5">
        <f t="shared" ca="1" si="102"/>
        <v>0.67145754046301043</v>
      </c>
      <c r="C69" s="5">
        <f t="shared" ca="1" si="103"/>
        <v>25</v>
      </c>
      <c r="G69" s="32">
        <v>9</v>
      </c>
      <c r="H69" s="4">
        <f ca="1">RANDBETWEEN($G$66,$G$67)</f>
        <v>2</v>
      </c>
      <c r="I69" s="4">
        <f ca="1">RANDBETWEEN($G$68,$G$69)</f>
        <v>8</v>
      </c>
      <c r="J69" s="29">
        <f ca="1">INDEX($A$76:$A$80,RANK(B76,$B$76:$B$80))</f>
        <v>11</v>
      </c>
      <c r="K69" s="29">
        <f ca="1">INDEX($A$76:$A$80,RANK(B77,$B$76:$B$80))</f>
        <v>17</v>
      </c>
      <c r="L69" s="56">
        <f ca="1">INDEX($A$82:$A$84,RANK($B82,$B$82:$B$84))</f>
        <v>28</v>
      </c>
      <c r="M69" s="7"/>
      <c r="N69" s="33">
        <v>3</v>
      </c>
      <c r="O69" s="34">
        <v>3</v>
      </c>
      <c r="P69" s="38">
        <f t="shared" ca="1" si="114"/>
        <v>2</v>
      </c>
      <c r="Q69" s="38">
        <f t="shared" ca="1" si="105"/>
        <v>8</v>
      </c>
      <c r="R69" s="38">
        <f t="shared" ca="1" si="106"/>
        <v>11</v>
      </c>
      <c r="S69" s="38">
        <f t="shared" ca="1" si="107"/>
        <v>17</v>
      </c>
      <c r="T69" s="38">
        <f t="shared" ca="1" si="108"/>
        <v>28</v>
      </c>
      <c r="U69" s="35">
        <f t="shared" ca="1" si="109"/>
        <v>1</v>
      </c>
      <c r="V69" s="24">
        <f t="shared" ca="1" si="110"/>
        <v>0</v>
      </c>
      <c r="W69" s="24">
        <f t="shared" ca="1" si="111"/>
        <v>0</v>
      </c>
      <c r="X69" s="24">
        <f t="shared" ca="1" si="112"/>
        <v>0</v>
      </c>
      <c r="Y69" s="28">
        <f t="shared" ca="1" si="113"/>
        <v>0</v>
      </c>
      <c r="Z69" s="35"/>
      <c r="AB69" s="40">
        <v>42419</v>
      </c>
      <c r="AC69" s="9">
        <v>4</v>
      </c>
      <c r="AD69" s="9">
        <v>7</v>
      </c>
      <c r="AE69" s="9">
        <v>13</v>
      </c>
      <c r="AF69" s="9">
        <v>32</v>
      </c>
      <c r="AG69" s="9">
        <v>37</v>
      </c>
    </row>
    <row r="70" spans="1:33" ht="24.75" hidden="1" outlineLevel="1" thickTop="1" thickBot="1" x14ac:dyDescent="0.4">
      <c r="A70">
        <v>25</v>
      </c>
      <c r="B70" s="5">
        <f ca="1">RAND()</f>
        <v>0.49805322437613153</v>
      </c>
      <c r="C70" s="5">
        <f t="shared" ca="1" si="103"/>
        <v>29</v>
      </c>
      <c r="G70" s="10"/>
      <c r="H70" s="4">
        <f ca="1">RANDBETWEEN($G$66,$G$67)</f>
        <v>3</v>
      </c>
      <c r="I70" s="4">
        <f ca="1">RANDBETWEEN($G$68,$G$69)</f>
        <v>8</v>
      </c>
      <c r="J70" s="29">
        <f ca="1">INDEX($A$76:$A$80,RANK(B77,$B$76:$B$80))</f>
        <v>17</v>
      </c>
      <c r="K70" s="29">
        <f ca="1">INDEX($A$76:$A$80,RANK(B78,$B$76:$B$80))</f>
        <v>14</v>
      </c>
      <c r="L70" s="56">
        <f ca="1">INDEX($A$82:$A$84,RANK($B83,$B$82:$B$84))</f>
        <v>29</v>
      </c>
      <c r="M70" s="7"/>
      <c r="N70" s="33">
        <v>4</v>
      </c>
      <c r="O70" s="34">
        <v>4</v>
      </c>
      <c r="P70" s="38">
        <f t="shared" ca="1" si="114"/>
        <v>3</v>
      </c>
      <c r="Q70" s="38">
        <f t="shared" ca="1" si="105"/>
        <v>8</v>
      </c>
      <c r="R70" s="38">
        <f t="shared" ca="1" si="106"/>
        <v>14</v>
      </c>
      <c r="S70" s="38">
        <f t="shared" ca="1" si="107"/>
        <v>17</v>
      </c>
      <c r="T70" s="38">
        <f t="shared" ca="1" si="108"/>
        <v>29</v>
      </c>
      <c r="U70" s="35">
        <f t="shared" ca="1" si="109"/>
        <v>2</v>
      </c>
      <c r="V70" s="24">
        <f t="shared" ca="1" si="110"/>
        <v>1</v>
      </c>
      <c r="W70" s="24">
        <f t="shared" ca="1" si="111"/>
        <v>0</v>
      </c>
      <c r="X70" s="24">
        <f t="shared" ca="1" si="112"/>
        <v>0</v>
      </c>
      <c r="Y70" s="28">
        <f t="shared" ca="1" si="113"/>
        <v>0</v>
      </c>
      <c r="Z70" s="35"/>
      <c r="AB70" s="40">
        <v>42420</v>
      </c>
      <c r="AC70" s="9">
        <v>23</v>
      </c>
      <c r="AD70" s="9">
        <v>27</v>
      </c>
      <c r="AE70" s="9">
        <v>28</v>
      </c>
      <c r="AF70" s="9">
        <v>30</v>
      </c>
      <c r="AG70" s="9">
        <v>32</v>
      </c>
    </row>
    <row r="71" spans="1:33" ht="24.75" hidden="1" outlineLevel="1" thickTop="1" thickBot="1" x14ac:dyDescent="0.4">
      <c r="A71">
        <v>28</v>
      </c>
      <c r="B71" s="5">
        <f ca="1">RAND()</f>
        <v>0.51212489076791357</v>
      </c>
      <c r="C71" s="5">
        <f t="shared" ca="1" si="103"/>
        <v>28</v>
      </c>
      <c r="E71" s="5"/>
      <c r="F71" s="5"/>
      <c r="G71" s="10"/>
      <c r="H71" s="6">
        <f ca="1">INDEX($D$79:$D$83,RANK($E79,$E$79:$E$83))</f>
        <v>16</v>
      </c>
      <c r="I71" s="6">
        <f ca="1">INDEX($D$79:$D$83,RANK($E81,$E$79:$E$83))</f>
        <v>14</v>
      </c>
      <c r="J71" s="76">
        <f ca="1">INDEX($A$82:$A$84,RANK(B82,$B$82:$B$84))</f>
        <v>28</v>
      </c>
      <c r="K71" s="47">
        <f ca="1">INDEX($A$88:$A$93,RANK($B88,$B$88:$B$93))</f>
        <v>37</v>
      </c>
      <c r="L71" s="47">
        <f ca="1">INDEX($A$88:$A$93,RANK($B90,$B$88:$B$93))</f>
        <v>39</v>
      </c>
      <c r="M71" s="7"/>
      <c r="N71" s="33">
        <v>5</v>
      </c>
      <c r="O71" s="34">
        <v>5</v>
      </c>
      <c r="P71" s="38">
        <f t="shared" ca="1" si="114"/>
        <v>14</v>
      </c>
      <c r="Q71" s="38">
        <f t="shared" ca="1" si="105"/>
        <v>16</v>
      </c>
      <c r="R71" s="38">
        <f t="shared" ca="1" si="106"/>
        <v>28</v>
      </c>
      <c r="S71" s="38">
        <f t="shared" ca="1" si="107"/>
        <v>37</v>
      </c>
      <c r="T71" s="38">
        <f t="shared" ca="1" si="108"/>
        <v>39</v>
      </c>
      <c r="U71" s="35">
        <f t="shared" ca="1" si="109"/>
        <v>0</v>
      </c>
      <c r="V71" s="24">
        <f t="shared" ca="1" si="110"/>
        <v>0</v>
      </c>
      <c r="W71" s="24">
        <f t="shared" ca="1" si="111"/>
        <v>0</v>
      </c>
      <c r="X71" s="24">
        <f t="shared" ca="1" si="112"/>
        <v>0</v>
      </c>
      <c r="Y71" s="28">
        <f t="shared" ca="1" si="113"/>
        <v>0</v>
      </c>
      <c r="Z71" s="35"/>
      <c r="AB71" s="40">
        <v>42421</v>
      </c>
      <c r="AC71" s="9">
        <v>2</v>
      </c>
      <c r="AD71" s="9">
        <v>3</v>
      </c>
      <c r="AE71" s="9">
        <v>18</v>
      </c>
      <c r="AF71" s="9">
        <v>20</v>
      </c>
      <c r="AG71" s="9">
        <v>34</v>
      </c>
    </row>
    <row r="72" spans="1:33" ht="24.75" hidden="1" outlineLevel="1" thickTop="1" thickBot="1" x14ac:dyDescent="0.4">
      <c r="A72">
        <v>29</v>
      </c>
      <c r="B72" s="5">
        <f ca="1">RAND()</f>
        <v>0.70603783303895506</v>
      </c>
      <c r="C72" s="5">
        <f t="shared" ca="1" si="103"/>
        <v>15</v>
      </c>
      <c r="D72">
        <v>34</v>
      </c>
      <c r="E72" s="5">
        <f ca="1">RAND()</f>
        <v>0.53403755219175209</v>
      </c>
      <c r="F72" s="5">
        <f ca="1">INDEX($D$72:$D$75,RANK(E72,$E$72:$E$75))</f>
        <v>37</v>
      </c>
      <c r="G72" s="10"/>
      <c r="H72" s="6">
        <f ca="1">INDEX($D$79:$D$83,RANK($E80,$E$79:$E$83))</f>
        <v>19</v>
      </c>
      <c r="I72" s="6">
        <f ca="1">INDEX($D$79:$D$83,RANK($E82,$E$79:$E$83))</f>
        <v>17</v>
      </c>
      <c r="J72" s="76">
        <f ca="1">INDEX($A$82:$A$84,RANK(B83,$B$82:$B$84))</f>
        <v>29</v>
      </c>
      <c r="K72" s="47">
        <f ca="1">INDEX($A$88:$A$93,RANK($B89,$B$88:$B$93))</f>
        <v>32</v>
      </c>
      <c r="L72" s="47">
        <f ca="1">INDEX($A$88:$A$93,RANK($B91,$B$88:$B$93))</f>
        <v>34</v>
      </c>
      <c r="M72" s="7"/>
      <c r="N72" s="33">
        <v>6</v>
      </c>
      <c r="O72" s="34">
        <v>6</v>
      </c>
      <c r="P72" s="38">
        <f t="shared" ca="1" si="114"/>
        <v>17</v>
      </c>
      <c r="Q72" s="38">
        <f t="shared" ca="1" si="105"/>
        <v>19</v>
      </c>
      <c r="R72" s="38">
        <f t="shared" ca="1" si="106"/>
        <v>29</v>
      </c>
      <c r="S72" s="38">
        <f t="shared" ca="1" si="107"/>
        <v>32</v>
      </c>
      <c r="T72" s="38">
        <f t="shared" ca="1" si="108"/>
        <v>34</v>
      </c>
      <c r="U72" s="35">
        <f t="shared" ca="1" si="109"/>
        <v>1</v>
      </c>
      <c r="V72" s="24">
        <f t="shared" ca="1" si="110"/>
        <v>0</v>
      </c>
      <c r="W72" s="24">
        <f t="shared" ca="1" si="111"/>
        <v>0</v>
      </c>
      <c r="X72" s="24">
        <f t="shared" ca="1" si="112"/>
        <v>0</v>
      </c>
      <c r="Y72" s="28">
        <f t="shared" ca="1" si="113"/>
        <v>0</v>
      </c>
      <c r="Z72" s="35"/>
      <c r="AB72" s="40">
        <v>42422</v>
      </c>
      <c r="AC72" s="9">
        <v>17</v>
      </c>
      <c r="AD72" s="9">
        <v>20</v>
      </c>
      <c r="AE72" s="9">
        <v>31</v>
      </c>
      <c r="AF72" s="9">
        <v>37</v>
      </c>
      <c r="AG72" s="9">
        <v>39</v>
      </c>
    </row>
    <row r="73" spans="1:33" ht="24.75" hidden="1" outlineLevel="1" thickTop="1" thickBot="1" x14ac:dyDescent="0.4">
      <c r="D73">
        <v>37</v>
      </c>
      <c r="E73" s="5">
        <f ca="1">RAND()</f>
        <v>4.7157108052565455E-2</v>
      </c>
      <c r="F73" s="5">
        <f ca="1">INDEX($D$72:$D$75,RANK(E73,$E$72:$E$75))</f>
        <v>39</v>
      </c>
      <c r="G73" s="10"/>
      <c r="H73" s="4">
        <f ca="1">INDEX($D$66:$D$68,RANK($E67,$E$66:$E$68))</f>
        <v>4</v>
      </c>
      <c r="I73" s="56">
        <f ca="1">INDEX($A$76:$A$79,RANK($B76,$B$76:$B$79))</f>
        <v>11</v>
      </c>
      <c r="J73" s="52">
        <f ca="1">INDEX($A$82:$A$84,RANK(B82,$B$82:$B$84))</f>
        <v>28</v>
      </c>
      <c r="K73" s="63">
        <f ca="1">INDEX($D$72:$D$75,RANK($E72,$E$72:$E$75))</f>
        <v>37</v>
      </c>
      <c r="L73" s="63">
        <f ca="1">INDEX($D$72:$D$75,RANK($E74,$E$72:$E$75))</f>
        <v>38</v>
      </c>
      <c r="M73" s="7"/>
      <c r="N73" s="33">
        <v>7</v>
      </c>
      <c r="O73" s="34">
        <v>7</v>
      </c>
      <c r="P73" s="38">
        <f t="shared" ca="1" si="114"/>
        <v>4</v>
      </c>
      <c r="Q73" s="38">
        <f t="shared" ca="1" si="105"/>
        <v>11</v>
      </c>
      <c r="R73" s="38">
        <f t="shared" ca="1" si="106"/>
        <v>28</v>
      </c>
      <c r="S73" s="38">
        <f t="shared" ca="1" si="107"/>
        <v>37</v>
      </c>
      <c r="T73" s="38">
        <f t="shared" ca="1" si="108"/>
        <v>38</v>
      </c>
      <c r="U73" s="35">
        <f t="shared" ca="1" si="109"/>
        <v>0</v>
      </c>
      <c r="V73" s="24">
        <f t="shared" ca="1" si="110"/>
        <v>0</v>
      </c>
      <c r="W73" s="24">
        <f t="shared" ca="1" si="111"/>
        <v>0</v>
      </c>
      <c r="X73" s="24">
        <f t="shared" ca="1" si="112"/>
        <v>0</v>
      </c>
      <c r="Y73" s="28">
        <f t="shared" ca="1" si="113"/>
        <v>0</v>
      </c>
      <c r="Z73" s="35"/>
      <c r="AB73" s="40">
        <v>42423</v>
      </c>
      <c r="AC73" s="9">
        <v>1</v>
      </c>
      <c r="AD73" s="9">
        <v>28</v>
      </c>
      <c r="AE73" s="9">
        <v>34</v>
      </c>
      <c r="AF73" s="9">
        <v>35</v>
      </c>
      <c r="AG73" s="9">
        <v>39</v>
      </c>
    </row>
    <row r="74" spans="1:33" ht="24.75" hidden="1" outlineLevel="1" thickTop="1" thickBot="1" x14ac:dyDescent="0.4">
      <c r="D74">
        <v>38</v>
      </c>
      <c r="E74" s="5">
        <f ca="1">RAND()</f>
        <v>0.2913478224459205</v>
      </c>
      <c r="F74" s="5">
        <f ca="1">INDEX($D$72:$D$75,RANK(E74,$E$72:$E$75))</f>
        <v>38</v>
      </c>
      <c r="G74" s="10"/>
      <c r="H74" s="4">
        <f ca="1">INDEX($D$66:$D$68,RANK($E68,$E$66:$E$68))</f>
        <v>9</v>
      </c>
      <c r="I74" s="56">
        <f ca="1">INDEX($A$76:$A$79,RANK($B77,$B$76:$B$79))</f>
        <v>17</v>
      </c>
      <c r="J74" s="52">
        <f ca="1">INDEX($A$82:$A$84,RANK(B83,$B$82:$B$84))</f>
        <v>29</v>
      </c>
      <c r="K74" s="63">
        <f ca="1">INDEX($D$72:$D$75,RANK($E73,$E$72:$E$75))</f>
        <v>39</v>
      </c>
      <c r="L74" s="63">
        <f ca="1">INDEX($D$72:$D$75,RANK($E75,$E$72:$E$75))</f>
        <v>34</v>
      </c>
      <c r="M74" s="7"/>
      <c r="N74" s="33">
        <v>8</v>
      </c>
      <c r="O74" s="34">
        <v>8</v>
      </c>
      <c r="P74" s="38">
        <f t="shared" ca="1" si="114"/>
        <v>9</v>
      </c>
      <c r="Q74" s="38">
        <f t="shared" ca="1" si="105"/>
        <v>17</v>
      </c>
      <c r="R74" s="38">
        <f t="shared" ca="1" si="106"/>
        <v>29</v>
      </c>
      <c r="S74" s="38">
        <f t="shared" ca="1" si="107"/>
        <v>34</v>
      </c>
      <c r="T74" s="38">
        <f t="shared" ca="1" si="108"/>
        <v>39</v>
      </c>
      <c r="U74" s="35">
        <f t="shared" ca="1" si="109"/>
        <v>1</v>
      </c>
      <c r="V74" s="24">
        <f t="shared" ca="1" si="110"/>
        <v>0</v>
      </c>
      <c r="W74" s="24">
        <f t="shared" ca="1" si="111"/>
        <v>0</v>
      </c>
      <c r="X74" s="24">
        <f t="shared" ca="1" si="112"/>
        <v>0</v>
      </c>
      <c r="Y74" s="28">
        <f t="shared" ca="1" si="113"/>
        <v>0</v>
      </c>
      <c r="Z74" s="35"/>
      <c r="AB74" s="40">
        <v>42424</v>
      </c>
      <c r="AC74" s="9">
        <v>2</v>
      </c>
      <c r="AD74" s="9">
        <v>5</v>
      </c>
      <c r="AE74" s="9">
        <v>9</v>
      </c>
      <c r="AF74" s="9">
        <v>16</v>
      </c>
      <c r="AG74" s="9">
        <v>39</v>
      </c>
    </row>
    <row r="75" spans="1:33" ht="24.75" hidden="1" outlineLevel="1" thickTop="1" thickBot="1" x14ac:dyDescent="0.4">
      <c r="D75">
        <v>39</v>
      </c>
      <c r="E75" s="5">
        <f ca="1">RAND()</f>
        <v>0.65690372133537023</v>
      </c>
      <c r="F75" s="5">
        <f ca="1">INDEX($D$72:$D$75,RANK(E75,$E$72:$E$75))</f>
        <v>34</v>
      </c>
      <c r="G75" s="10"/>
      <c r="H75" s="76">
        <f ca="1">INDEX($D$66:$D$68,RANK($E68,$E$66:$E$68))</f>
        <v>9</v>
      </c>
      <c r="I75" s="47">
        <f ca="1">INDEX($A$82:$A$84,RANK($B82,$B$82:$B$84))</f>
        <v>28</v>
      </c>
      <c r="J75" s="47">
        <f ca="1">INDEX($A$82:$A$84,RANK(B83,$B$82:$B$84))</f>
        <v>29</v>
      </c>
      <c r="K75" s="52">
        <f ca="1">INDEX($D$72:$D$75,RANK(E72,$E$72:$E$75))</f>
        <v>37</v>
      </c>
      <c r="L75" s="52">
        <f ca="1">INDEX($D$72:$D$75,RANK($E75,$E$72:$E$75))</f>
        <v>34</v>
      </c>
      <c r="M75" s="7"/>
      <c r="N75" s="33">
        <v>9</v>
      </c>
      <c r="O75" s="34">
        <v>9</v>
      </c>
      <c r="P75" s="38">
        <f t="shared" ca="1" si="114"/>
        <v>9</v>
      </c>
      <c r="Q75" s="38">
        <f t="shared" ca="1" si="105"/>
        <v>28</v>
      </c>
      <c r="R75" s="38">
        <f t="shared" ca="1" si="106"/>
        <v>29</v>
      </c>
      <c r="S75" s="38">
        <f t="shared" ca="1" si="107"/>
        <v>34</v>
      </c>
      <c r="T75" s="38">
        <f t="shared" ca="1" si="108"/>
        <v>37</v>
      </c>
      <c r="U75" s="35">
        <f t="shared" ca="1" si="109"/>
        <v>1</v>
      </c>
      <c r="V75" s="24">
        <f t="shared" ca="1" si="110"/>
        <v>0</v>
      </c>
      <c r="W75" s="24">
        <f t="shared" ca="1" si="111"/>
        <v>0</v>
      </c>
      <c r="X75" s="24">
        <f t="shared" ca="1" si="112"/>
        <v>0</v>
      </c>
      <c r="Y75" s="28">
        <f t="shared" ca="1" si="113"/>
        <v>0</v>
      </c>
      <c r="Z75" s="35"/>
      <c r="AB75" s="40">
        <v>42425</v>
      </c>
      <c r="AC75" s="9">
        <v>1</v>
      </c>
      <c r="AD75" s="9">
        <v>10</v>
      </c>
      <c r="AE75" s="9">
        <v>15</v>
      </c>
      <c r="AF75" s="9">
        <v>23</v>
      </c>
      <c r="AG75" s="9">
        <v>27</v>
      </c>
    </row>
    <row r="76" spans="1:33" ht="24.75" hidden="1" outlineLevel="1" thickTop="1" thickBot="1" x14ac:dyDescent="0.4">
      <c r="A76">
        <f>A66</f>
        <v>11</v>
      </c>
      <c r="B76" s="5">
        <f ca="1">RAND()</f>
        <v>0.90935962319909736</v>
      </c>
      <c r="C76" s="5">
        <f ca="1">INDEX($A$76:$A$79,RANK(B76,$B$76:$B$79))</f>
        <v>11</v>
      </c>
      <c r="G76" s="10"/>
      <c r="H76" s="76">
        <f ca="1">INDEX($D$66:$D$68,RANK($E67,$E$66:$E$68))</f>
        <v>4</v>
      </c>
      <c r="I76" s="76">
        <f ca="1">INDEX($D$66:$D$68,RANK($E68,$E$66:$E$68))</f>
        <v>9</v>
      </c>
      <c r="J76" s="76">
        <f ca="1">INDEX($D$66:$D$68,RANK(E66,$E$66:$E$68))</f>
        <v>7</v>
      </c>
      <c r="K76" s="47">
        <f ca="1">INDEX($A$66:$A$72,RANK(B69,$B$66:$B$72))</f>
        <v>25</v>
      </c>
      <c r="L76" s="6">
        <f ca="1">INDEX($A$88:$A$93,RANK($B88,$B$88:$B$93))</f>
        <v>37</v>
      </c>
      <c r="M76" s="7"/>
      <c r="N76" s="33">
        <v>10</v>
      </c>
      <c r="O76" s="34">
        <v>10</v>
      </c>
      <c r="P76" s="38">
        <f t="shared" ca="1" si="114"/>
        <v>4</v>
      </c>
      <c r="Q76" s="38">
        <f t="shared" ca="1" si="105"/>
        <v>7</v>
      </c>
      <c r="R76" s="38">
        <f t="shared" ca="1" si="106"/>
        <v>9</v>
      </c>
      <c r="S76" s="38">
        <f t="shared" ca="1" si="107"/>
        <v>25</v>
      </c>
      <c r="T76" s="38">
        <f t="shared" ca="1" si="108"/>
        <v>37</v>
      </c>
      <c r="U76" s="35">
        <f t="shared" ca="1" si="109"/>
        <v>0</v>
      </c>
      <c r="V76" s="24">
        <f t="shared" ca="1" si="110"/>
        <v>0</v>
      </c>
      <c r="W76" s="24">
        <f t="shared" ca="1" si="111"/>
        <v>0</v>
      </c>
      <c r="X76" s="24">
        <f t="shared" ca="1" si="112"/>
        <v>0</v>
      </c>
      <c r="Y76" s="28">
        <f t="shared" ca="1" si="113"/>
        <v>0</v>
      </c>
      <c r="Z76" s="35"/>
      <c r="AB76" s="40">
        <v>42426</v>
      </c>
      <c r="AC76" s="9">
        <v>10</v>
      </c>
      <c r="AD76" s="9">
        <v>23</v>
      </c>
      <c r="AE76" s="9">
        <v>30</v>
      </c>
      <c r="AF76" s="9">
        <v>32</v>
      </c>
      <c r="AG76" s="9">
        <v>37</v>
      </c>
    </row>
    <row r="77" spans="1:33" ht="15.75" hidden="1" outlineLevel="1" thickTop="1" x14ac:dyDescent="0.25">
      <c r="A77">
        <f t="shared" ref="A77:A79" si="115">A67</f>
        <v>14</v>
      </c>
      <c r="B77" s="5">
        <f t="shared" ref="B77:B79" ca="1" si="116">RAND()</f>
        <v>0.41468597108952199</v>
      </c>
      <c r="C77" s="5">
        <f t="shared" ref="C77:C79" ca="1" si="117">INDEX($A$76:$A$79,RANK(B77,$B$76:$B$79))</f>
        <v>17</v>
      </c>
      <c r="O77"/>
      <c r="AB77" s="40">
        <v>42427</v>
      </c>
      <c r="AC77" s="9">
        <v>16</v>
      </c>
      <c r="AD77" s="9">
        <v>20</v>
      </c>
      <c r="AE77" s="9">
        <v>22</v>
      </c>
      <c r="AF77" s="9">
        <v>24</v>
      </c>
      <c r="AG77" s="9">
        <v>25</v>
      </c>
    </row>
    <row r="78" spans="1:33" hidden="1" outlineLevel="1" x14ac:dyDescent="0.25">
      <c r="A78">
        <f t="shared" si="115"/>
        <v>15</v>
      </c>
      <c r="B78" s="5">
        <f t="shared" ca="1" si="116"/>
        <v>0.74455384467753982</v>
      </c>
      <c r="C78" s="5">
        <f t="shared" ca="1" si="117"/>
        <v>14</v>
      </c>
      <c r="O78"/>
      <c r="AB78" s="40">
        <v>42428</v>
      </c>
      <c r="AC78" s="9">
        <v>1</v>
      </c>
      <c r="AD78" s="9">
        <v>6</v>
      </c>
      <c r="AE78" s="9">
        <v>22</v>
      </c>
      <c r="AF78" s="9">
        <v>29</v>
      </c>
      <c r="AG78" s="9">
        <v>31</v>
      </c>
    </row>
    <row r="79" spans="1:33" hidden="1" outlineLevel="1" x14ac:dyDescent="0.25">
      <c r="A79">
        <f t="shared" si="115"/>
        <v>17</v>
      </c>
      <c r="B79" s="5">
        <f t="shared" ca="1" si="116"/>
        <v>0.51903850083205616</v>
      </c>
      <c r="C79" s="5">
        <f t="shared" ca="1" si="117"/>
        <v>15</v>
      </c>
      <c r="D79">
        <f>D34</f>
        <v>14</v>
      </c>
      <c r="E79" s="5">
        <f ca="1">RAND()</f>
        <v>0.29722037594798234</v>
      </c>
      <c r="F79" s="5">
        <f ca="1">INDEX($D$79:$D$83,RANK(E79,$E$79:$E$83))</f>
        <v>16</v>
      </c>
      <c r="O79"/>
      <c r="AB79" s="40">
        <v>42429</v>
      </c>
      <c r="AC79" s="9">
        <v>4</v>
      </c>
      <c r="AD79" s="9">
        <v>6</v>
      </c>
      <c r="AE79" s="9">
        <v>17</v>
      </c>
      <c r="AF79" s="9">
        <v>19</v>
      </c>
      <c r="AG79" s="9">
        <v>34</v>
      </c>
    </row>
    <row r="80" spans="1:33" hidden="1" outlineLevel="1" x14ac:dyDescent="0.25">
      <c r="D80">
        <f>D35</f>
        <v>15</v>
      </c>
      <c r="E80" s="5">
        <f ca="1">RAND()</f>
        <v>1.5687185100108247E-2</v>
      </c>
      <c r="F80" s="5">
        <f ca="1">INDEX($D$79:$D$83,RANK(E80,$E$79:$E$83))</f>
        <v>19</v>
      </c>
      <c r="O80"/>
      <c r="AB80" s="40">
        <v>42430</v>
      </c>
      <c r="AC80" s="9">
        <v>9</v>
      </c>
      <c r="AD80" s="9">
        <v>10</v>
      </c>
      <c r="AE80" s="9">
        <v>19</v>
      </c>
      <c r="AF80" s="9">
        <v>20</v>
      </c>
      <c r="AG80" s="9">
        <v>24</v>
      </c>
    </row>
    <row r="81" spans="1:33" hidden="1" outlineLevel="1" x14ac:dyDescent="0.25">
      <c r="D81">
        <f>D36</f>
        <v>16</v>
      </c>
      <c r="E81" s="5">
        <f ca="1">RAND()</f>
        <v>0.70133009988257977</v>
      </c>
      <c r="F81" s="5">
        <f ca="1">INDEX($D$79:$D$83,RANK(E81,$E$79:$E$83))</f>
        <v>14</v>
      </c>
      <c r="O81"/>
      <c r="AB81" s="40">
        <v>42431</v>
      </c>
      <c r="AC81" s="9">
        <v>1</v>
      </c>
      <c r="AD81" s="9">
        <v>15</v>
      </c>
      <c r="AE81" s="9">
        <v>16</v>
      </c>
      <c r="AF81" s="9">
        <v>25</v>
      </c>
      <c r="AG81" s="9">
        <v>36</v>
      </c>
    </row>
    <row r="82" spans="1:33" hidden="1" outlineLevel="1" x14ac:dyDescent="0.25">
      <c r="A82">
        <f>A70</f>
        <v>25</v>
      </c>
      <c r="B82" s="5">
        <f t="shared" ref="B82:B84" ca="1" si="118">RAND()</f>
        <v>0.45174045901042537</v>
      </c>
      <c r="C82" s="5">
        <f ca="1">INDEX($A$82:$A$84,RANK(B82,$B$82:$B$84))</f>
        <v>28</v>
      </c>
      <c r="D82">
        <f>D37</f>
        <v>17</v>
      </c>
      <c r="E82" s="5">
        <f ca="1">RAND()</f>
        <v>0.10238636476340868</v>
      </c>
      <c r="F82" s="5">
        <f ca="1">INDEX($D$79:$D$83,RANK(E82,$E$79:$E$83))</f>
        <v>17</v>
      </c>
      <c r="O82"/>
      <c r="AB82" s="40">
        <v>42432</v>
      </c>
      <c r="AC82" s="9">
        <v>1</v>
      </c>
      <c r="AD82" s="9">
        <v>18</v>
      </c>
      <c r="AE82" s="9">
        <v>21</v>
      </c>
      <c r="AF82" s="9">
        <v>34</v>
      </c>
      <c r="AG82" s="9">
        <v>36</v>
      </c>
    </row>
    <row r="83" spans="1:33" hidden="1" outlineLevel="1" x14ac:dyDescent="0.25">
      <c r="A83">
        <f>A71</f>
        <v>28</v>
      </c>
      <c r="B83" s="5">
        <f t="shared" ca="1" si="118"/>
        <v>8.3997501385475903E-2</v>
      </c>
      <c r="C83" s="5">
        <f ca="1">INDEX($A$82:$A$84,RANK(B83,$B$82:$B$84))</f>
        <v>29</v>
      </c>
      <c r="D83">
        <f>D39</f>
        <v>19</v>
      </c>
      <c r="E83" s="5">
        <f ca="1">RAND()</f>
        <v>0.46101294914689306</v>
      </c>
      <c r="F83" s="5">
        <f ca="1">INDEX($D$79:$D$83,RANK(E83,$E$79:$E$83))</f>
        <v>15</v>
      </c>
      <c r="O83"/>
      <c r="AB83" s="40">
        <v>42433</v>
      </c>
      <c r="AC83" s="9">
        <v>8</v>
      </c>
      <c r="AD83" s="9">
        <v>11</v>
      </c>
      <c r="AE83" s="9">
        <v>15</v>
      </c>
      <c r="AF83" s="9">
        <v>17</v>
      </c>
      <c r="AG83" s="9">
        <v>32</v>
      </c>
    </row>
    <row r="84" spans="1:33" hidden="1" outlineLevel="1" x14ac:dyDescent="0.25">
      <c r="A84">
        <f>A72</f>
        <v>29</v>
      </c>
      <c r="B84" s="5">
        <f t="shared" ca="1" si="118"/>
        <v>0.4798895676792595</v>
      </c>
      <c r="C84" s="5">
        <f ca="1">INDEX($A$82:$A$84,RANK(B84,$B$82:$B$84))</f>
        <v>25</v>
      </c>
      <c r="O84"/>
      <c r="AB84" s="40">
        <v>42434</v>
      </c>
      <c r="AC84" s="9">
        <v>6</v>
      </c>
      <c r="AD84" s="9">
        <v>16</v>
      </c>
      <c r="AE84" s="9">
        <v>22</v>
      </c>
      <c r="AF84" s="9">
        <v>32</v>
      </c>
      <c r="AG84" s="9">
        <v>34</v>
      </c>
    </row>
    <row r="85" spans="1:33" hidden="1" outlineLevel="1" x14ac:dyDescent="0.25">
      <c r="O85"/>
      <c r="AB85" s="40">
        <v>42435</v>
      </c>
      <c r="AC85" s="9">
        <v>5</v>
      </c>
      <c r="AD85" s="9">
        <v>25</v>
      </c>
      <c r="AE85" s="9">
        <v>36</v>
      </c>
      <c r="AF85" s="9">
        <v>38</v>
      </c>
      <c r="AG85" s="9">
        <v>39</v>
      </c>
    </row>
    <row r="86" spans="1:33" hidden="1" outlineLevel="1" x14ac:dyDescent="0.25">
      <c r="O86"/>
      <c r="AB86" s="40">
        <v>42436</v>
      </c>
      <c r="AC86" s="9">
        <v>16</v>
      </c>
      <c r="AD86" s="9">
        <v>22</v>
      </c>
      <c r="AE86" s="9">
        <v>27</v>
      </c>
      <c r="AF86" s="9">
        <v>30</v>
      </c>
      <c r="AG86" s="9">
        <v>35</v>
      </c>
    </row>
    <row r="87" spans="1:33" hidden="1" outlineLevel="1" x14ac:dyDescent="0.25">
      <c r="O87"/>
      <c r="AB87" s="40">
        <v>42437</v>
      </c>
      <c r="AC87" s="9">
        <v>6</v>
      </c>
      <c r="AD87" s="9">
        <v>9</v>
      </c>
      <c r="AE87" s="9">
        <v>12</v>
      </c>
      <c r="AF87" s="9">
        <v>27</v>
      </c>
      <c r="AG87" s="9">
        <v>29</v>
      </c>
    </row>
    <row r="88" spans="1:33" hidden="1" outlineLevel="1" x14ac:dyDescent="0.25">
      <c r="A88">
        <v>27</v>
      </c>
      <c r="B88" s="5">
        <f ca="1">RAND()</f>
        <v>0.58006528820229453</v>
      </c>
      <c r="C88" s="5">
        <f t="shared" ref="C88:C93" ca="1" si="119">INDEX($A$88:$A$93,RANK(B88,$B$88:$B$93))</f>
        <v>37</v>
      </c>
      <c r="O88"/>
      <c r="AB88" s="40">
        <v>42438</v>
      </c>
      <c r="AC88" s="9">
        <v>1</v>
      </c>
      <c r="AD88" s="9">
        <v>2</v>
      </c>
      <c r="AE88" s="9">
        <v>19</v>
      </c>
      <c r="AF88" s="9">
        <v>36</v>
      </c>
      <c r="AG88" s="9">
        <v>39</v>
      </c>
    </row>
    <row r="89" spans="1:33" hidden="1" outlineLevel="1" x14ac:dyDescent="0.25">
      <c r="A89">
        <v>32</v>
      </c>
      <c r="B89" s="5">
        <f t="shared" ref="B89:B90" ca="1" si="120">RAND()</f>
        <v>0.70573221920470852</v>
      </c>
      <c r="C89" s="5">
        <f t="shared" ca="1" si="119"/>
        <v>32</v>
      </c>
      <c r="O89"/>
      <c r="AB89" s="40">
        <v>42439</v>
      </c>
      <c r="AC89" s="9">
        <v>5</v>
      </c>
      <c r="AD89" s="9">
        <v>8</v>
      </c>
      <c r="AE89" s="9">
        <v>14</v>
      </c>
      <c r="AF89" s="9">
        <v>20</v>
      </c>
      <c r="AG89" s="9">
        <v>23</v>
      </c>
    </row>
    <row r="90" spans="1:33" hidden="1" outlineLevel="1" x14ac:dyDescent="0.25">
      <c r="A90">
        <v>34</v>
      </c>
      <c r="B90" s="5">
        <f t="shared" ca="1" si="120"/>
        <v>0.16533281841921721</v>
      </c>
      <c r="C90" s="5">
        <f t="shared" ca="1" si="119"/>
        <v>39</v>
      </c>
      <c r="O90"/>
      <c r="AB90" s="40">
        <v>42440</v>
      </c>
      <c r="AC90" s="9">
        <v>5</v>
      </c>
      <c r="AD90" s="9">
        <v>29</v>
      </c>
      <c r="AE90" s="9">
        <v>30</v>
      </c>
      <c r="AF90" s="9">
        <v>36</v>
      </c>
      <c r="AG90" s="9">
        <v>37</v>
      </c>
    </row>
    <row r="91" spans="1:33" hidden="1" outlineLevel="1" x14ac:dyDescent="0.25">
      <c r="A91">
        <v>37</v>
      </c>
      <c r="B91" s="5">
        <f ca="1">RAND()</f>
        <v>0.65175934772674382</v>
      </c>
      <c r="C91" s="5">
        <f t="shared" ca="1" si="119"/>
        <v>34</v>
      </c>
      <c r="O91"/>
      <c r="AB91" s="40">
        <v>42441</v>
      </c>
      <c r="AC91" s="9">
        <v>19</v>
      </c>
      <c r="AD91" s="9">
        <v>27</v>
      </c>
      <c r="AE91" s="9">
        <v>33</v>
      </c>
      <c r="AF91" s="9">
        <v>36</v>
      </c>
      <c r="AG91" s="9">
        <v>38</v>
      </c>
    </row>
    <row r="92" spans="1:33" hidden="1" outlineLevel="1" x14ac:dyDescent="0.25">
      <c r="A92">
        <v>38</v>
      </c>
      <c r="B92" s="5">
        <f ca="1">RAND()</f>
        <v>0.26172924837792522</v>
      </c>
      <c r="C92" s="5">
        <f t="shared" ca="1" si="119"/>
        <v>38</v>
      </c>
      <c r="O92"/>
      <c r="AB92" s="40">
        <v>42442</v>
      </c>
      <c r="AC92" s="9">
        <v>6</v>
      </c>
      <c r="AD92" s="9">
        <v>8</v>
      </c>
      <c r="AE92" s="9">
        <v>14</v>
      </c>
      <c r="AF92" s="9">
        <v>18</v>
      </c>
      <c r="AG92" s="9">
        <v>22</v>
      </c>
    </row>
    <row r="93" spans="1:33" hidden="1" outlineLevel="1" x14ac:dyDescent="0.25">
      <c r="A93">
        <v>39</v>
      </c>
      <c r="B93" s="5">
        <f ca="1">RAND()</f>
        <v>0.99564526518695295</v>
      </c>
      <c r="C93" s="5">
        <f t="shared" ca="1" si="119"/>
        <v>27</v>
      </c>
      <c r="O93"/>
      <c r="AB93" s="40">
        <v>42443</v>
      </c>
      <c r="AC93" s="9">
        <v>7</v>
      </c>
      <c r="AD93" s="9">
        <v>8</v>
      </c>
      <c r="AE93" s="9">
        <v>17</v>
      </c>
      <c r="AF93" s="9">
        <v>18</v>
      </c>
      <c r="AG93" s="9">
        <v>39</v>
      </c>
    </row>
    <row r="94" spans="1:33" hidden="1" outlineLevel="1" x14ac:dyDescent="0.25">
      <c r="O94"/>
      <c r="AB94" s="40">
        <v>42444</v>
      </c>
      <c r="AC94" s="9">
        <v>6</v>
      </c>
      <c r="AD94" s="9">
        <v>8</v>
      </c>
      <c r="AE94" s="9">
        <v>13</v>
      </c>
      <c r="AF94" s="9">
        <v>22</v>
      </c>
      <c r="AG94" s="9">
        <v>28</v>
      </c>
    </row>
    <row r="95" spans="1:33" hidden="1" outlineLevel="1" x14ac:dyDescent="0.25">
      <c r="O95"/>
      <c r="AB95" s="40">
        <v>42445</v>
      </c>
      <c r="AC95" s="9">
        <v>20</v>
      </c>
      <c r="AD95" s="9">
        <v>22</v>
      </c>
      <c r="AE95" s="9">
        <v>24</v>
      </c>
      <c r="AF95" s="9">
        <v>29</v>
      </c>
      <c r="AG95" s="9">
        <v>39</v>
      </c>
    </row>
    <row r="96" spans="1:33" collapsed="1" x14ac:dyDescent="0.25">
      <c r="O96"/>
      <c r="AB96" s="40">
        <v>42446</v>
      </c>
      <c r="AC96" s="9">
        <v>4</v>
      </c>
      <c r="AD96" s="9">
        <v>12</v>
      </c>
      <c r="AE96" s="9">
        <v>13</v>
      </c>
      <c r="AF96" s="9">
        <v>15</v>
      </c>
      <c r="AG96" s="9">
        <v>31</v>
      </c>
    </row>
    <row r="97" spans="1:33" ht="21.75" x14ac:dyDescent="0.4">
      <c r="A97" s="27" t="str">
        <f>A$1</f>
        <v>Include</v>
      </c>
      <c r="B97" s="27" t="str">
        <f t="shared" ref="B97:G97" si="121">B$1</f>
        <v>Formula</v>
      </c>
      <c r="C97" s="27" t="str">
        <f t="shared" si="121"/>
        <v>Set</v>
      </c>
      <c r="D97" s="27" t="str">
        <f t="shared" si="121"/>
        <v>Include</v>
      </c>
      <c r="E97" s="27" t="str">
        <f t="shared" si="121"/>
        <v>Formula</v>
      </c>
      <c r="F97" s="27" t="str">
        <f t="shared" si="121"/>
        <v>Set</v>
      </c>
      <c r="G97" s="27" t="str">
        <f t="shared" si="121"/>
        <v>Ranges</v>
      </c>
      <c r="H97" s="78" t="s">
        <v>68</v>
      </c>
      <c r="I97" s="78"/>
      <c r="J97" s="78"/>
      <c r="K97" s="78"/>
      <c r="L97" s="78"/>
      <c r="M97" s="78"/>
      <c r="N97" s="78"/>
      <c r="O97" s="78"/>
      <c r="P97" s="78"/>
      <c r="Q97" s="78"/>
      <c r="R97" s="78"/>
      <c r="S97" s="78"/>
      <c r="T97" s="78"/>
      <c r="V97" s="11">
        <f ca="1">SUM(V99:V108)</f>
        <v>1</v>
      </c>
      <c r="W97" s="11">
        <f ca="1">SUM(W99:W108)</f>
        <v>0</v>
      </c>
      <c r="X97" s="11">
        <f ca="1">SUM(X99:X108)</f>
        <v>0</v>
      </c>
      <c r="Y97" s="42">
        <f ca="1">SUM(Y99:Y108)</f>
        <v>0</v>
      </c>
      <c r="Z97" s="39"/>
      <c r="AB97" s="40">
        <v>42447</v>
      </c>
      <c r="AC97" s="9">
        <v>2</v>
      </c>
      <c r="AD97" s="9">
        <v>10</v>
      </c>
      <c r="AE97" s="9">
        <v>24</v>
      </c>
      <c r="AF97" s="9">
        <v>28</v>
      </c>
      <c r="AG97" s="9">
        <v>38</v>
      </c>
    </row>
    <row r="98" spans="1:33" ht="17.25" x14ac:dyDescent="0.4">
      <c r="A98">
        <v>10</v>
      </c>
      <c r="B98" s="5">
        <f ca="1">RAND()</f>
        <v>0.2526605618312463</v>
      </c>
      <c r="C98" s="5">
        <f ca="1">INDEX($A$98:$A$102,RANK(B98,$B$98:$B$102))</f>
        <v>26</v>
      </c>
      <c r="D98">
        <v>4</v>
      </c>
      <c r="E98" s="5">
        <f ca="1">RAND()</f>
        <v>0.53773093483434231</v>
      </c>
      <c r="F98" s="5">
        <f ca="1">INDEX($D$98:$D$100,RANK(E98,$E$98:$E$100))</f>
        <v>8</v>
      </c>
      <c r="G98" s="11">
        <v>4</v>
      </c>
      <c r="N98" s="3" t="s">
        <v>15</v>
      </c>
      <c r="O98" s="3" t="s">
        <v>16</v>
      </c>
      <c r="P98" s="9">
        <f>P2</f>
        <v>8</v>
      </c>
      <c r="Q98" s="9">
        <f t="shared" ref="Q98:T98" si="122">Q2</f>
        <v>15</v>
      </c>
      <c r="R98" s="9">
        <f t="shared" si="122"/>
        <v>26</v>
      </c>
      <c r="S98" s="9">
        <f t="shared" si="122"/>
        <v>27</v>
      </c>
      <c r="T98" s="9">
        <f t="shared" si="122"/>
        <v>29</v>
      </c>
      <c r="U98" s="16" t="s">
        <v>3</v>
      </c>
      <c r="V98" s="12" t="s">
        <v>17</v>
      </c>
      <c r="W98" s="12" t="s">
        <v>4</v>
      </c>
      <c r="X98" s="12" t="s">
        <v>5</v>
      </c>
      <c r="Y98" s="17" t="s">
        <v>13</v>
      </c>
      <c r="Z98" s="14" t="s">
        <v>7</v>
      </c>
      <c r="AA98">
        <v>6</v>
      </c>
      <c r="AB98" s="40">
        <v>42448</v>
      </c>
      <c r="AC98" s="9">
        <v>3</v>
      </c>
      <c r="AD98" s="9">
        <v>5</v>
      </c>
      <c r="AE98" s="9">
        <v>13</v>
      </c>
      <c r="AF98" s="9">
        <v>17</v>
      </c>
      <c r="AG98" s="9">
        <v>30</v>
      </c>
    </row>
    <row r="99" spans="1:33" ht="24" thickBot="1" x14ac:dyDescent="0.4">
      <c r="A99">
        <v>14</v>
      </c>
      <c r="B99" s="5">
        <f ca="1">RAND()</f>
        <v>0.71416440270011239</v>
      </c>
      <c r="C99" s="5">
        <f ca="1">INDEX($A$98:$A$102,RANK(B99,$B$98:$B$102))</f>
        <v>14</v>
      </c>
      <c r="D99">
        <v>8</v>
      </c>
      <c r="E99" s="5">
        <f t="shared" ref="E99:E100" ca="1" si="123">RAND()</f>
        <v>0.32914599766658492</v>
      </c>
      <c r="F99" s="5">
        <f t="shared" ref="F99:F100" ca="1" si="124">INDEX($D$98:$D$100,RANK(E99,$E$98:$E$100))</f>
        <v>9</v>
      </c>
      <c r="G99" s="11">
        <v>4</v>
      </c>
      <c r="H99" s="6">
        <f ca="1">INDEX($D$98:$D$100,RANK($E98,$E$98:$E$100))</f>
        <v>8</v>
      </c>
      <c r="I99" s="6">
        <f ca="1">INDEX($D$98:$D$100,RANK($E99,$E$98:$E$100))</f>
        <v>9</v>
      </c>
      <c r="J99" s="47">
        <f ca="1">INDEX($A$98:$A$102,RANK(B98,$B$98:$B$102))</f>
        <v>26</v>
      </c>
      <c r="K99" s="47">
        <f ca="1">INDEX($A$98:$A$102,RANK(B100,$B$98:$B$102))</f>
        <v>10</v>
      </c>
      <c r="L99" s="52">
        <f ca="1">INDEX($D$104:$D$106,RANK($E104,$E$104:$E$106))</f>
        <v>39</v>
      </c>
      <c r="M99" s="7"/>
      <c r="N99" s="33">
        <v>1</v>
      </c>
      <c r="O99" s="34">
        <v>1</v>
      </c>
      <c r="P99" s="38">
        <f ca="1">LARGE($H99:$L99,COLUMNS($H$2:$L$2))</f>
        <v>8</v>
      </c>
      <c r="Q99" s="38">
        <f t="shared" ref="Q99:Q108" ca="1" si="125">LARGE($H99:$L99,COLUMNS($H$2:$K$2))</f>
        <v>9</v>
      </c>
      <c r="R99" s="38">
        <f t="shared" ref="R99:R108" ca="1" si="126">LARGE($H99:$L99,COLUMNS($H$2:$J$2))</f>
        <v>10</v>
      </c>
      <c r="S99" s="38">
        <f t="shared" ref="S99:S108" ca="1" si="127">LARGE($H99:$L99,COLUMNS($H$2:$I$2))</f>
        <v>26</v>
      </c>
      <c r="T99" s="38">
        <f t="shared" ref="T99:T108" ca="1" si="128">LARGE($H99:$L99,COLUMNS($H$2))</f>
        <v>39</v>
      </c>
      <c r="U99" s="35">
        <f t="shared" ref="U99:U108" ca="1" si="129">COUNTIF($P99:$T99,$P$2)+COUNTIF($P99:$T99,$Q$2)+COUNTIF($P99:$T99,$R$2)+COUNTIF($P99:$T99,$S$2)+COUNTIF($P99:$T99,$T$2)</f>
        <v>2</v>
      </c>
      <c r="V99" s="24">
        <f t="shared" ref="V99:V108" ca="1" si="130">COUNTIF($U99,"2")</f>
        <v>1</v>
      </c>
      <c r="W99" s="24">
        <f t="shared" ref="W99:W108" ca="1" si="131">COUNTIF($U99,"3")</f>
        <v>0</v>
      </c>
      <c r="X99" s="24">
        <f t="shared" ref="X99:X108" ca="1" si="132">COUNTIF($U99,"4")</f>
        <v>0</v>
      </c>
      <c r="Y99" s="28">
        <f t="shared" ref="Y99:Y108" ca="1" si="133">COUNTIF($U99,"5")</f>
        <v>0</v>
      </c>
      <c r="Z99" s="35">
        <f ca="1">Z3</f>
        <v>2274</v>
      </c>
      <c r="AB99" s="40">
        <v>42449</v>
      </c>
      <c r="AC99" s="9">
        <v>6</v>
      </c>
      <c r="AD99" s="9">
        <v>9</v>
      </c>
      <c r="AE99" s="9">
        <v>10</v>
      </c>
      <c r="AF99" s="9">
        <v>23</v>
      </c>
      <c r="AG99" s="9">
        <v>34</v>
      </c>
    </row>
    <row r="100" spans="1:33" ht="24.75" thickTop="1" thickBot="1" x14ac:dyDescent="0.4">
      <c r="A100">
        <v>18</v>
      </c>
      <c r="B100" s="5">
        <f ca="1">RAND()</f>
        <v>0.74250486785988312</v>
      </c>
      <c r="C100" s="5">
        <f ca="1">INDEX($A$98:$A$102,RANK(B100,$B$98:$B$102))</f>
        <v>10</v>
      </c>
      <c r="D100">
        <v>9</v>
      </c>
      <c r="E100" s="5">
        <f t="shared" ca="1" si="123"/>
        <v>0.77331065988907799</v>
      </c>
      <c r="F100" s="5">
        <f t="shared" ca="1" si="124"/>
        <v>4</v>
      </c>
      <c r="G100" s="32">
        <v>6</v>
      </c>
      <c r="H100" s="6">
        <f ca="1">INDEX($D$98:$D$100,RANK($E99,$E$98:$E$100))</f>
        <v>9</v>
      </c>
      <c r="I100" s="6">
        <f ca="1">INDEX($D$98:$D$100,RANK($E100,$E$98:$E$100))</f>
        <v>4</v>
      </c>
      <c r="J100" s="47">
        <f ca="1">INDEX($A$98:$A$102,RANK(B99,$B$98:$B$102))</f>
        <v>14</v>
      </c>
      <c r="K100" s="47">
        <f ca="1">INDEX($A$98:$A$102,RANK(B101,$B$98:$B$102))</f>
        <v>18</v>
      </c>
      <c r="L100" s="52">
        <f ca="1">INDEX($D$104:$D$106,RANK($E105,$E$104:$E$106))</f>
        <v>32</v>
      </c>
      <c r="M100" s="7"/>
      <c r="N100" s="33">
        <v>2</v>
      </c>
      <c r="O100" s="34">
        <v>2</v>
      </c>
      <c r="P100" s="38">
        <f t="shared" ref="P100:P108" ca="1" si="134">LARGE($H100:$L100,COLUMNS($H$2:$L$2))</f>
        <v>4</v>
      </c>
      <c r="Q100" s="38">
        <f t="shared" ca="1" si="125"/>
        <v>9</v>
      </c>
      <c r="R100" s="38">
        <f t="shared" ca="1" si="126"/>
        <v>14</v>
      </c>
      <c r="S100" s="38">
        <f t="shared" ca="1" si="127"/>
        <v>18</v>
      </c>
      <c r="T100" s="38">
        <f t="shared" ca="1" si="128"/>
        <v>32</v>
      </c>
      <c r="U100" s="35">
        <f t="shared" ca="1" si="129"/>
        <v>0</v>
      </c>
      <c r="V100" s="24">
        <f t="shared" ca="1" si="130"/>
        <v>0</v>
      </c>
      <c r="W100" s="24">
        <f t="shared" ca="1" si="131"/>
        <v>0</v>
      </c>
      <c r="X100" s="24">
        <f t="shared" ca="1" si="132"/>
        <v>0</v>
      </c>
      <c r="Y100" s="28">
        <f t="shared" ca="1" si="133"/>
        <v>0</v>
      </c>
      <c r="Z100" s="35"/>
      <c r="AB100" s="40">
        <v>42450</v>
      </c>
      <c r="AC100" s="9">
        <v>8</v>
      </c>
      <c r="AD100" s="9">
        <v>13</v>
      </c>
      <c r="AE100" s="9">
        <v>15</v>
      </c>
      <c r="AF100" s="9">
        <v>33</v>
      </c>
      <c r="AG100" s="9">
        <v>35</v>
      </c>
    </row>
    <row r="101" spans="1:33" ht="24.75" thickTop="1" thickBot="1" x14ac:dyDescent="0.4">
      <c r="A101">
        <v>26</v>
      </c>
      <c r="B101" s="5">
        <f ca="1">RAND()</f>
        <v>0.6428276908703543</v>
      </c>
      <c r="C101" s="5">
        <f ca="1">INDEX($A$98:$A$102,RANK(B101,$B$98:$B$102))</f>
        <v>18</v>
      </c>
      <c r="G101" s="32">
        <v>7</v>
      </c>
      <c r="H101" s="4">
        <f ca="1">RANDBETWEEN($G$98,$G$99)</f>
        <v>4</v>
      </c>
      <c r="I101" s="4">
        <f ca="1">RANDBETWEEN($G$100,$G$101)</f>
        <v>6</v>
      </c>
      <c r="J101" s="29">
        <f ca="1">INDEX($A$108:$A$111,RANK(B108,$B$108:$B$111))</f>
        <v>14</v>
      </c>
      <c r="K101" s="29">
        <f ca="1">INDEX($A$108:$A$110,RANK(B110,$B$108:$B$110))</f>
        <v>10</v>
      </c>
      <c r="L101" s="56">
        <f ca="1">INDEX($A$114:$A$116,RANK($B114,$B$114:$B$116))</f>
        <v>21</v>
      </c>
      <c r="M101" s="7"/>
      <c r="N101" s="33">
        <v>3</v>
      </c>
      <c r="O101" s="34">
        <v>3</v>
      </c>
      <c r="P101" s="38">
        <f t="shared" ca="1" si="134"/>
        <v>4</v>
      </c>
      <c r="Q101" s="38">
        <f t="shared" ca="1" si="125"/>
        <v>6</v>
      </c>
      <c r="R101" s="38">
        <f t="shared" ca="1" si="126"/>
        <v>10</v>
      </c>
      <c r="S101" s="38">
        <f t="shared" ca="1" si="127"/>
        <v>14</v>
      </c>
      <c r="T101" s="38">
        <f t="shared" ca="1" si="128"/>
        <v>21</v>
      </c>
      <c r="U101" s="35">
        <f t="shared" ca="1" si="129"/>
        <v>0</v>
      </c>
      <c r="V101" s="24">
        <f t="shared" ca="1" si="130"/>
        <v>0</v>
      </c>
      <c r="W101" s="24">
        <f t="shared" ca="1" si="131"/>
        <v>0</v>
      </c>
      <c r="X101" s="24">
        <f t="shared" ca="1" si="132"/>
        <v>0</v>
      </c>
      <c r="Y101" s="28">
        <f t="shared" ca="1" si="133"/>
        <v>0</v>
      </c>
      <c r="Z101" s="35"/>
      <c r="AB101" s="40">
        <v>42451</v>
      </c>
      <c r="AC101" s="9">
        <v>6</v>
      </c>
      <c r="AD101" s="9">
        <v>10</v>
      </c>
      <c r="AE101" s="9">
        <v>29</v>
      </c>
      <c r="AF101" s="9">
        <v>32</v>
      </c>
      <c r="AG101" s="9">
        <v>35</v>
      </c>
    </row>
    <row r="102" spans="1:33" ht="24.75" thickTop="1" thickBot="1" x14ac:dyDescent="0.4">
      <c r="A102">
        <v>27</v>
      </c>
      <c r="B102" s="5">
        <f ca="1">RAND()</f>
        <v>0.10544394208281571</v>
      </c>
      <c r="C102" s="5">
        <f ca="1">INDEX($A$98:$A$102,RANK(B102,$B$98:$B$102))</f>
        <v>27</v>
      </c>
      <c r="G102" s="10"/>
      <c r="H102" s="4">
        <f ca="1">RANDBETWEEN($G$98,$G$99)</f>
        <v>4</v>
      </c>
      <c r="I102" s="4">
        <f ca="1">RANDBETWEEN($G$100,$G$101)</f>
        <v>6</v>
      </c>
      <c r="J102" s="29">
        <f ca="1">INDEX($A$108:$A$111,RANK(B109,$B$108:$B$111))</f>
        <v>18</v>
      </c>
      <c r="K102" s="29">
        <f ca="1">INDEX($A$108:$A$110,RANK(B109,$B$108:$B$110))</f>
        <v>18</v>
      </c>
      <c r="L102" s="56">
        <f ca="1">INDEX($A$114:$A$116,RANK($B115,$B$114:$B$116))</f>
        <v>22</v>
      </c>
      <c r="M102" s="7"/>
      <c r="N102" s="33">
        <v>4</v>
      </c>
      <c r="O102" s="34">
        <v>4</v>
      </c>
      <c r="P102" s="38">
        <f t="shared" ca="1" si="134"/>
        <v>4</v>
      </c>
      <c r="Q102" s="38">
        <f t="shared" ca="1" si="125"/>
        <v>6</v>
      </c>
      <c r="R102" s="38">
        <f t="shared" ca="1" si="126"/>
        <v>18</v>
      </c>
      <c r="S102" s="38">
        <f t="shared" ca="1" si="127"/>
        <v>18</v>
      </c>
      <c r="T102" s="38">
        <f t="shared" ca="1" si="128"/>
        <v>22</v>
      </c>
      <c r="U102" s="35">
        <f t="shared" ca="1" si="129"/>
        <v>0</v>
      </c>
      <c r="V102" s="24">
        <f t="shared" ca="1" si="130"/>
        <v>0</v>
      </c>
      <c r="W102" s="24">
        <f t="shared" ca="1" si="131"/>
        <v>0</v>
      </c>
      <c r="X102" s="24">
        <f t="shared" ca="1" si="132"/>
        <v>0</v>
      </c>
      <c r="Y102" s="28">
        <f t="shared" ca="1" si="133"/>
        <v>0</v>
      </c>
      <c r="Z102" s="35"/>
      <c r="AB102" s="40">
        <v>42452</v>
      </c>
      <c r="AC102" s="9">
        <v>10</v>
      </c>
      <c r="AD102" s="9">
        <v>15</v>
      </c>
      <c r="AE102" s="9">
        <v>16</v>
      </c>
      <c r="AF102" s="9">
        <v>34</v>
      </c>
      <c r="AG102" s="9">
        <v>37</v>
      </c>
    </row>
    <row r="103" spans="1:33" ht="24.75" thickTop="1" thickBot="1" x14ac:dyDescent="0.4">
      <c r="E103" s="10"/>
      <c r="F103" s="10"/>
      <c r="G103" s="10"/>
      <c r="H103" s="6">
        <f ca="1">INDEX($D$111:$D$113,RANK($E111,$E$111:$E$113))</f>
        <v>18</v>
      </c>
      <c r="I103" s="6">
        <f ca="1">INDEX($D$111:$D$113,RANK($E112,$E$111:$E$113))</f>
        <v>14</v>
      </c>
      <c r="J103" s="76">
        <f ca="1">INDEX($A$114:$A$116,RANK(B114,$B$114:$B$116))</f>
        <v>21</v>
      </c>
      <c r="K103" s="47">
        <f ca="1">INDEX($A$120:$A$123,RANK($B120,$B$120:$B$123))</f>
        <v>25</v>
      </c>
      <c r="L103" s="47">
        <f ca="1">INDEX($A$120:$A$123,RANK($B121,$B$120:$B$123))</f>
        <v>38</v>
      </c>
      <c r="M103" s="7"/>
      <c r="N103" s="33">
        <v>5</v>
      </c>
      <c r="O103" s="34">
        <v>5</v>
      </c>
      <c r="P103" s="38">
        <f t="shared" ca="1" si="134"/>
        <v>14</v>
      </c>
      <c r="Q103" s="38">
        <f t="shared" ca="1" si="125"/>
        <v>18</v>
      </c>
      <c r="R103" s="38">
        <f t="shared" ca="1" si="126"/>
        <v>21</v>
      </c>
      <c r="S103" s="38">
        <f t="shared" ca="1" si="127"/>
        <v>25</v>
      </c>
      <c r="T103" s="38">
        <f t="shared" ca="1" si="128"/>
        <v>38</v>
      </c>
      <c r="U103" s="35">
        <f t="shared" ca="1" si="129"/>
        <v>0</v>
      </c>
      <c r="V103" s="24">
        <f t="shared" ca="1" si="130"/>
        <v>0</v>
      </c>
      <c r="W103" s="24">
        <f t="shared" ca="1" si="131"/>
        <v>0</v>
      </c>
      <c r="X103" s="24">
        <f t="shared" ca="1" si="132"/>
        <v>0</v>
      </c>
      <c r="Y103" s="28">
        <f t="shared" ca="1" si="133"/>
        <v>0</v>
      </c>
      <c r="Z103" s="35"/>
      <c r="AB103" s="40">
        <v>42453</v>
      </c>
      <c r="AC103" s="9">
        <v>4</v>
      </c>
      <c r="AD103" s="9">
        <v>7</v>
      </c>
      <c r="AE103" s="9">
        <v>8</v>
      </c>
      <c r="AF103" s="9">
        <v>28</v>
      </c>
      <c r="AG103" s="9">
        <v>34</v>
      </c>
    </row>
    <row r="104" spans="1:33" ht="24.75" thickTop="1" thickBot="1" x14ac:dyDescent="0.4">
      <c r="D104">
        <v>32</v>
      </c>
      <c r="E104" s="5">
        <f ca="1">RAND()</f>
        <v>3.2292443642315205E-2</v>
      </c>
      <c r="F104" s="5">
        <f ca="1">INDEX($D$104:$D$106,RANK(E104,$E$104:$E$106))</f>
        <v>39</v>
      </c>
      <c r="G104" s="10"/>
      <c r="H104" s="6">
        <f ca="1">INDEX($D$111:$D$113,RANK($E112,$E$111:$E$113))</f>
        <v>14</v>
      </c>
      <c r="I104" s="6">
        <f ca="1">INDEX($D$111:$D$113,RANK($E113,$E$111:$E$113))</f>
        <v>10</v>
      </c>
      <c r="J104" s="76">
        <f ca="1">INDEX($A$114:$A$116,RANK(B115,$B$114:$B$116))</f>
        <v>22</v>
      </c>
      <c r="K104" s="47">
        <f ca="1">INDEX($A$120:$A$123,RANK(B121,$B$120:$B$123))</f>
        <v>38</v>
      </c>
      <c r="L104" s="47">
        <f ca="1">INDEX($A$120:$A$123,RANK($B122,$B$120:$B$123))</f>
        <v>29</v>
      </c>
      <c r="M104" s="7"/>
      <c r="N104" s="33">
        <v>6</v>
      </c>
      <c r="O104" s="34">
        <v>6</v>
      </c>
      <c r="P104" s="38">
        <f t="shared" ca="1" si="134"/>
        <v>10</v>
      </c>
      <c r="Q104" s="38">
        <f t="shared" ca="1" si="125"/>
        <v>14</v>
      </c>
      <c r="R104" s="38">
        <f t="shared" ca="1" si="126"/>
        <v>22</v>
      </c>
      <c r="S104" s="38">
        <f t="shared" ca="1" si="127"/>
        <v>29</v>
      </c>
      <c r="T104" s="38">
        <f t="shared" ca="1" si="128"/>
        <v>38</v>
      </c>
      <c r="U104" s="35">
        <f t="shared" ca="1" si="129"/>
        <v>1</v>
      </c>
      <c r="V104" s="24">
        <f t="shared" ca="1" si="130"/>
        <v>0</v>
      </c>
      <c r="W104" s="24">
        <f t="shared" ca="1" si="131"/>
        <v>0</v>
      </c>
      <c r="X104" s="24">
        <f t="shared" ca="1" si="132"/>
        <v>0</v>
      </c>
      <c r="Y104" s="28">
        <f t="shared" ca="1" si="133"/>
        <v>0</v>
      </c>
      <c r="Z104" s="35"/>
      <c r="AB104" s="40">
        <v>42454</v>
      </c>
      <c r="AC104" s="9">
        <v>18</v>
      </c>
      <c r="AD104" s="9">
        <v>19</v>
      </c>
      <c r="AE104" s="9">
        <v>27</v>
      </c>
      <c r="AF104" s="9">
        <v>29</v>
      </c>
      <c r="AG104" s="9">
        <v>36</v>
      </c>
    </row>
    <row r="105" spans="1:33" ht="24.75" thickTop="1" thickBot="1" x14ac:dyDescent="0.4">
      <c r="D105">
        <v>38</v>
      </c>
      <c r="E105" s="5">
        <f ca="1">RAND()</f>
        <v>0.4288369481064046</v>
      </c>
      <c r="F105" s="5">
        <f ca="1">INDEX($D$104:$D$106,RANK(E105,$E$104:$E$106))</f>
        <v>32</v>
      </c>
      <c r="G105" s="10"/>
      <c r="H105" s="4">
        <f ca="1">INDEX($D$98:$D$100,RANK($E99,$E$98:$E$100))</f>
        <v>9</v>
      </c>
      <c r="I105" s="56">
        <f ca="1">INDEX($A$108:$A$111,RANK($B108,$B$108:$B$111))</f>
        <v>14</v>
      </c>
      <c r="J105" s="52">
        <f ca="1">INDEX($A$114:$A$116,RANK(B114,$B$114:$B$116))</f>
        <v>21</v>
      </c>
      <c r="K105" s="63">
        <f ca="1">INDEX($D$104:$D$106,RANK($E104,$E$104:$E$106))</f>
        <v>39</v>
      </c>
      <c r="L105" s="63">
        <f ca="1">INDEX($D$104:$D$106,RANK($E105,$E$104:$E$106))</f>
        <v>32</v>
      </c>
      <c r="M105" s="7"/>
      <c r="N105" s="33">
        <v>7</v>
      </c>
      <c r="O105" s="34">
        <v>7</v>
      </c>
      <c r="P105" s="38">
        <f t="shared" ca="1" si="134"/>
        <v>9</v>
      </c>
      <c r="Q105" s="38">
        <f t="shared" ca="1" si="125"/>
        <v>14</v>
      </c>
      <c r="R105" s="38">
        <f t="shared" ca="1" si="126"/>
        <v>21</v>
      </c>
      <c r="S105" s="38">
        <f t="shared" ca="1" si="127"/>
        <v>32</v>
      </c>
      <c r="T105" s="38">
        <f t="shared" ca="1" si="128"/>
        <v>39</v>
      </c>
      <c r="U105" s="35">
        <f t="shared" ca="1" si="129"/>
        <v>0</v>
      </c>
      <c r="V105" s="24">
        <f t="shared" ca="1" si="130"/>
        <v>0</v>
      </c>
      <c r="W105" s="24">
        <f t="shared" ca="1" si="131"/>
        <v>0</v>
      </c>
      <c r="X105" s="24">
        <f t="shared" ca="1" si="132"/>
        <v>0</v>
      </c>
      <c r="Y105" s="28">
        <f t="shared" ca="1" si="133"/>
        <v>0</v>
      </c>
      <c r="Z105" s="35"/>
      <c r="AB105" s="40">
        <v>42455</v>
      </c>
      <c r="AC105" s="9">
        <v>1</v>
      </c>
      <c r="AD105" s="9">
        <v>28</v>
      </c>
      <c r="AE105" s="9">
        <v>30</v>
      </c>
      <c r="AF105" s="9">
        <v>31</v>
      </c>
      <c r="AG105" s="9">
        <v>38</v>
      </c>
    </row>
    <row r="106" spans="1:33" ht="24.75" thickTop="1" thickBot="1" x14ac:dyDescent="0.4">
      <c r="D106">
        <v>39</v>
      </c>
      <c r="E106" s="5">
        <f ca="1">RAND()</f>
        <v>0.41094690906249742</v>
      </c>
      <c r="F106" s="5">
        <f ca="1">INDEX($D$104:$D$106,RANK(E106,$E$104:$E$106))</f>
        <v>38</v>
      </c>
      <c r="G106" s="10"/>
      <c r="H106" s="4">
        <f ca="1">INDEX($D$98:$D$100,RANK($E100,$E$98:$E$100))</f>
        <v>4</v>
      </c>
      <c r="I106" s="56">
        <f ca="1">INDEX($A$108:$A$111,RANK($B109,$B$108:$B$111))</f>
        <v>18</v>
      </c>
      <c r="J106" s="52">
        <f ca="1">INDEX($A$114:$A$116,RANK(B115,$B$114:$B$116))</f>
        <v>22</v>
      </c>
      <c r="K106" s="63">
        <f ca="1">INDEX($D$104:$D$106,RANK($E105,$E$104:$E$106))</f>
        <v>32</v>
      </c>
      <c r="L106" s="63">
        <f ca="1">INDEX($D$104:$D$106,RANK($E106,$E$104:$E$106))</f>
        <v>38</v>
      </c>
      <c r="M106" s="7"/>
      <c r="N106" s="33">
        <v>8</v>
      </c>
      <c r="O106" s="34">
        <v>8</v>
      </c>
      <c r="P106" s="38">
        <f t="shared" ca="1" si="134"/>
        <v>4</v>
      </c>
      <c r="Q106" s="38">
        <f t="shared" ca="1" si="125"/>
        <v>18</v>
      </c>
      <c r="R106" s="38">
        <f t="shared" ca="1" si="126"/>
        <v>22</v>
      </c>
      <c r="S106" s="38">
        <f t="shared" ca="1" si="127"/>
        <v>32</v>
      </c>
      <c r="T106" s="38">
        <f t="shared" ca="1" si="128"/>
        <v>38</v>
      </c>
      <c r="U106" s="35">
        <f t="shared" ca="1" si="129"/>
        <v>0</v>
      </c>
      <c r="V106" s="24">
        <f t="shared" ca="1" si="130"/>
        <v>0</v>
      </c>
      <c r="W106" s="24">
        <f t="shared" ca="1" si="131"/>
        <v>0</v>
      </c>
      <c r="X106" s="24">
        <f t="shared" ca="1" si="132"/>
        <v>0</v>
      </c>
      <c r="Y106" s="28">
        <f t="shared" ca="1" si="133"/>
        <v>0</v>
      </c>
      <c r="Z106" s="35"/>
      <c r="AB106" s="40">
        <v>42456</v>
      </c>
      <c r="AC106" s="9">
        <v>2</v>
      </c>
      <c r="AD106" s="9">
        <v>10</v>
      </c>
      <c r="AE106" s="9">
        <v>16</v>
      </c>
      <c r="AF106" s="9">
        <v>27</v>
      </c>
      <c r="AG106" s="9">
        <v>38</v>
      </c>
    </row>
    <row r="107" spans="1:33" ht="24.75" thickTop="1" thickBot="1" x14ac:dyDescent="0.4">
      <c r="G107" s="10"/>
      <c r="H107" s="76">
        <f ca="1">INDEX($D$98:$D$100,RANK($E100,$E$98:$E$100))</f>
        <v>4</v>
      </c>
      <c r="I107" s="47">
        <f ca="1">INDEX($A$114:$A$116,RANK($B114,$B$114:$B$116))</f>
        <v>21</v>
      </c>
      <c r="J107" s="47">
        <f ca="1">INDEX($A$114:$A$116,RANK(B115,$B$114:$B$116))</f>
        <v>22</v>
      </c>
      <c r="K107" s="52">
        <f ca="1">INDEX($D$104:$D$106,RANK(E104,$E$104:$E$106))</f>
        <v>39</v>
      </c>
      <c r="L107" s="52">
        <f ca="1">INDEX($D$104:$D$106,RANK($E106,$E$104:$E$106))</f>
        <v>38</v>
      </c>
      <c r="M107" s="7"/>
      <c r="N107" s="33">
        <v>9</v>
      </c>
      <c r="O107" s="34">
        <v>9</v>
      </c>
      <c r="P107" s="38">
        <f t="shared" ca="1" si="134"/>
        <v>4</v>
      </c>
      <c r="Q107" s="38">
        <f t="shared" ca="1" si="125"/>
        <v>21</v>
      </c>
      <c r="R107" s="38">
        <f t="shared" ca="1" si="126"/>
        <v>22</v>
      </c>
      <c r="S107" s="38">
        <f t="shared" ca="1" si="127"/>
        <v>38</v>
      </c>
      <c r="T107" s="38">
        <f t="shared" ca="1" si="128"/>
        <v>39</v>
      </c>
      <c r="U107" s="35">
        <f t="shared" ca="1" si="129"/>
        <v>0</v>
      </c>
      <c r="V107" s="24">
        <f t="shared" ca="1" si="130"/>
        <v>0</v>
      </c>
      <c r="W107" s="24">
        <f t="shared" ca="1" si="131"/>
        <v>0</v>
      </c>
      <c r="X107" s="24">
        <f t="shared" ca="1" si="132"/>
        <v>0</v>
      </c>
      <c r="Y107" s="28">
        <f t="shared" ca="1" si="133"/>
        <v>0</v>
      </c>
      <c r="Z107" s="35"/>
      <c r="AB107" s="40">
        <v>42457</v>
      </c>
      <c r="AC107" s="9">
        <v>4</v>
      </c>
      <c r="AD107" s="9">
        <v>11</v>
      </c>
      <c r="AE107" s="9">
        <v>21</v>
      </c>
      <c r="AF107" s="9">
        <v>25</v>
      </c>
      <c r="AG107" s="9">
        <v>37</v>
      </c>
    </row>
    <row r="108" spans="1:33" ht="24.75" thickTop="1" thickBot="1" x14ac:dyDescent="0.4">
      <c r="A108">
        <f>A98</f>
        <v>10</v>
      </c>
      <c r="B108" s="5">
        <f ca="1">RAND()</f>
        <v>0.43836273077733079</v>
      </c>
      <c r="C108" s="5">
        <f ca="1">INDEX($A$108:$A$111,RANK(B108,$B$108:$B$111))</f>
        <v>14</v>
      </c>
      <c r="G108" s="10"/>
      <c r="H108" s="76">
        <f ca="1">INDEX($D$98:$D$100,RANK($E98,$E$98:$E$100))</f>
        <v>8</v>
      </c>
      <c r="I108" s="76">
        <f ca="1">INDEX($D$98:$D$100,RANK($E100,$E$98:$E$100))</f>
        <v>4</v>
      </c>
      <c r="J108" s="76">
        <f ca="1">INDEX($D$98:$D$100,RANK(E99,$E$98:$E$100))</f>
        <v>9</v>
      </c>
      <c r="K108" s="47">
        <f ca="1">INDEX($A$98:$A$102,RANK(B100,$B$98:$B$102))</f>
        <v>10</v>
      </c>
      <c r="L108" s="6">
        <f ca="1">INDEX($A$120:$A$123,RANK($B120,$B$120:$B$123))</f>
        <v>25</v>
      </c>
      <c r="M108" s="7"/>
      <c r="N108" s="33">
        <v>10</v>
      </c>
      <c r="O108" s="34">
        <v>10</v>
      </c>
      <c r="P108" s="38">
        <f t="shared" ca="1" si="134"/>
        <v>4</v>
      </c>
      <c r="Q108" s="38">
        <f t="shared" ca="1" si="125"/>
        <v>8</v>
      </c>
      <c r="R108" s="38">
        <f t="shared" ca="1" si="126"/>
        <v>9</v>
      </c>
      <c r="S108" s="38">
        <f t="shared" ca="1" si="127"/>
        <v>10</v>
      </c>
      <c r="T108" s="38">
        <f t="shared" ca="1" si="128"/>
        <v>25</v>
      </c>
      <c r="U108" s="35">
        <f t="shared" ca="1" si="129"/>
        <v>1</v>
      </c>
      <c r="V108" s="24">
        <f t="shared" ca="1" si="130"/>
        <v>0</v>
      </c>
      <c r="W108" s="24">
        <f t="shared" ca="1" si="131"/>
        <v>0</v>
      </c>
      <c r="X108" s="24">
        <f t="shared" ca="1" si="132"/>
        <v>0</v>
      </c>
      <c r="Y108" s="28">
        <f t="shared" ca="1" si="133"/>
        <v>0</v>
      </c>
      <c r="Z108" s="35"/>
      <c r="AB108" s="40">
        <v>42458</v>
      </c>
      <c r="AC108" s="9">
        <v>11</v>
      </c>
      <c r="AD108" s="9">
        <v>12</v>
      </c>
      <c r="AE108" s="9">
        <v>21</v>
      </c>
      <c r="AF108" s="9">
        <v>29</v>
      </c>
      <c r="AG108" s="9">
        <v>35</v>
      </c>
    </row>
    <row r="109" spans="1:33" ht="15.75" thickTop="1" x14ac:dyDescent="0.25">
      <c r="A109">
        <f>A99</f>
        <v>14</v>
      </c>
      <c r="B109" s="5">
        <f t="shared" ref="B109:B110" ca="1" si="135">RAND()</f>
        <v>0.22633038388009319</v>
      </c>
      <c r="C109" s="5">
        <f t="shared" ref="C109:C110" ca="1" si="136">INDEX($A$108:$A$111,RANK(B109,$B$108:$B$111))</f>
        <v>18</v>
      </c>
      <c r="O109"/>
      <c r="AB109" s="40">
        <v>42459</v>
      </c>
      <c r="AC109" s="9">
        <v>11</v>
      </c>
      <c r="AD109" s="9">
        <v>15</v>
      </c>
      <c r="AE109" s="9">
        <v>26</v>
      </c>
      <c r="AF109" s="9">
        <v>31</v>
      </c>
      <c r="AG109" s="9">
        <v>35</v>
      </c>
    </row>
    <row r="110" spans="1:33" x14ac:dyDescent="0.25">
      <c r="A110">
        <f>A100</f>
        <v>18</v>
      </c>
      <c r="B110" s="5">
        <f t="shared" ca="1" si="135"/>
        <v>0.63290215690956597</v>
      </c>
      <c r="C110" s="5">
        <f t="shared" ca="1" si="136"/>
        <v>10</v>
      </c>
      <c r="O110"/>
      <c r="AB110" s="40">
        <v>42460</v>
      </c>
      <c r="AC110" s="9">
        <v>5</v>
      </c>
      <c r="AD110" s="9">
        <v>18</v>
      </c>
      <c r="AE110" s="9">
        <v>25</v>
      </c>
      <c r="AF110" s="9">
        <v>28</v>
      </c>
      <c r="AG110" s="9">
        <v>32</v>
      </c>
    </row>
    <row r="111" spans="1:33" ht="21" x14ac:dyDescent="0.35">
      <c r="B111" s="5"/>
      <c r="C111" s="5"/>
      <c r="D111">
        <v>10</v>
      </c>
      <c r="E111" s="5">
        <f t="shared" ref="E111:E113" ca="1" si="137">RAND()</f>
        <v>6.8574467820324725E-2</v>
      </c>
      <c r="F111" s="5">
        <f ca="1">INDEX($D$111:$D$115,RANK(E111,$E$111:$E$115))</f>
        <v>18</v>
      </c>
      <c r="I111" s="9"/>
      <c r="O111"/>
      <c r="V111" s="11">
        <f ca="1">SUM(V113:V122)</f>
        <v>0</v>
      </c>
      <c r="W111" s="11">
        <f ca="1">SUM(W113:W122)</f>
        <v>0</v>
      </c>
      <c r="X111" s="11">
        <f ca="1">SUM(X113:X122)</f>
        <v>0</v>
      </c>
      <c r="Y111" s="42">
        <f ca="1">SUM(Y113:Y122)</f>
        <v>0</v>
      </c>
      <c r="Z111" s="39"/>
      <c r="AB111" s="40">
        <v>42461</v>
      </c>
      <c r="AC111" s="9">
        <v>5</v>
      </c>
      <c r="AD111" s="9">
        <v>18</v>
      </c>
      <c r="AE111" s="9">
        <v>27</v>
      </c>
      <c r="AF111" s="9">
        <v>33</v>
      </c>
      <c r="AG111" s="9">
        <v>38</v>
      </c>
    </row>
    <row r="112" spans="1:33" ht="17.25" x14ac:dyDescent="0.4">
      <c r="D112">
        <v>14</v>
      </c>
      <c r="E112" s="5">
        <f t="shared" ca="1" si="137"/>
        <v>0.11331407680964567</v>
      </c>
      <c r="F112" s="5">
        <f ca="1">INDEX($D$111:$D$115,RANK(E112,$E$111:$E$115))</f>
        <v>14</v>
      </c>
      <c r="I112" s="9"/>
      <c r="O112"/>
      <c r="P112" s="31" t="s">
        <v>71</v>
      </c>
      <c r="Q112" s="31"/>
      <c r="R112" s="31"/>
      <c r="S112" s="31"/>
      <c r="T112" s="31"/>
      <c r="U112" s="16" t="s">
        <v>3</v>
      </c>
      <c r="V112" s="12" t="s">
        <v>17</v>
      </c>
      <c r="W112" s="12" t="s">
        <v>4</v>
      </c>
      <c r="X112" s="12" t="s">
        <v>5</v>
      </c>
      <c r="Y112" s="17" t="s">
        <v>13</v>
      </c>
      <c r="Z112" s="14" t="s">
        <v>7</v>
      </c>
      <c r="AB112" s="40">
        <v>42462</v>
      </c>
      <c r="AC112" s="9">
        <v>1</v>
      </c>
      <c r="AD112" s="9">
        <v>2</v>
      </c>
      <c r="AE112" s="9">
        <v>4</v>
      </c>
      <c r="AF112" s="9">
        <v>24</v>
      </c>
      <c r="AG112" s="9">
        <v>25</v>
      </c>
    </row>
    <row r="113" spans="1:33" ht="21" x14ac:dyDescent="0.35">
      <c r="D113">
        <v>18</v>
      </c>
      <c r="E113" s="5">
        <f t="shared" ca="1" si="137"/>
        <v>0.88082211561817148</v>
      </c>
      <c r="F113" s="5">
        <f ca="1">INDEX($D$111:$D$115,RANK(E113,$E$111:$E$115))</f>
        <v>10</v>
      </c>
      <c r="H113" s="9">
        <f ca="1">LARGE($AL$2:$AP$2,COLUMNS($AL$1:$AP$1))</f>
        <v>5</v>
      </c>
      <c r="I113" s="9">
        <f ca="1">LARGE($AL$2:$AP$2,COLUMNS($AL$1:$AO$1))</f>
        <v>13</v>
      </c>
      <c r="J113" s="9">
        <f ca="1">LARGE($AL$2:$AP$2,COLUMNS($AL$1:$AN$1))</f>
        <v>16</v>
      </c>
      <c r="K113" s="9">
        <f ca="1">LARGE($AL$2:$AP$2,COLUMNS($AL$1:$AM$1))</f>
        <v>31</v>
      </c>
      <c r="L113" s="9">
        <f ca="1">LARGE($AL$2:$AP$2,COLUMNS($AL$1))</f>
        <v>37</v>
      </c>
      <c r="O113"/>
      <c r="P113" s="38">
        <f ca="1">LARGE($H113:$L113,COLUMNS($H$2:$L$2))</f>
        <v>5</v>
      </c>
      <c r="Q113" s="38">
        <f t="shared" ref="Q113:Q117" ca="1" si="138">LARGE($H113:$L113,COLUMNS($H$2:$K$2))</f>
        <v>13</v>
      </c>
      <c r="R113" s="38">
        <f t="shared" ref="R113:R117" ca="1" si="139">LARGE($H113:$L113,COLUMNS($H$2:$J$2))</f>
        <v>16</v>
      </c>
      <c r="S113" s="38">
        <f t="shared" ref="S113:S117" ca="1" si="140">LARGE($H113:$L113,COLUMNS($H$2:$I$2))</f>
        <v>31</v>
      </c>
      <c r="T113" s="38">
        <f t="shared" ref="T113:T117" ca="1" si="141">LARGE($H113:$L113,COLUMNS($H$2))</f>
        <v>37</v>
      </c>
      <c r="U113" s="35">
        <f ca="1">COUNTIF($P113:$T113,$P$2)+COUNTIF($P113:$T113,$Q$2)+COUNTIF($P113:$T113,$R$2)+COUNTIF($P113:$T113,$S$2)+COUNTIF($P113:$T113,$T$2)</f>
        <v>0</v>
      </c>
      <c r="V113" s="24">
        <f ca="1">COUNTIF($U113,"2")</f>
        <v>0</v>
      </c>
      <c r="W113" s="24">
        <f ca="1">COUNTIF($U113,"3")</f>
        <v>0</v>
      </c>
      <c r="X113" s="24">
        <f ca="1">COUNTIF($U113,"4")</f>
        <v>0</v>
      </c>
      <c r="Y113" s="28">
        <f ca="1">COUNTIF($U113,"5")</f>
        <v>0</v>
      </c>
      <c r="Z113" s="35">
        <f>Z17</f>
        <v>0</v>
      </c>
      <c r="AB113" s="40">
        <v>42463</v>
      </c>
      <c r="AC113" s="9">
        <v>18</v>
      </c>
      <c r="AD113" s="9">
        <v>19</v>
      </c>
      <c r="AE113" s="9">
        <v>21</v>
      </c>
      <c r="AF113" s="9">
        <v>32</v>
      </c>
      <c r="AG113" s="9">
        <v>38</v>
      </c>
    </row>
    <row r="114" spans="1:33" ht="21" x14ac:dyDescent="0.35">
      <c r="A114">
        <v>21</v>
      </c>
      <c r="B114" s="5">
        <f t="shared" ref="B114:B116" ca="1" si="142">RAND()</f>
        <v>0.6512150636183428</v>
      </c>
      <c r="C114" s="5">
        <f ca="1">INDEX($A$114:$A$116,RANK(B114,$B$114:$B$116))</f>
        <v>21</v>
      </c>
      <c r="H114" s="9">
        <f ca="1">LARGE($AL$3:$AP$3,COLUMNS($AL$1:$AP$1))</f>
        <v>4</v>
      </c>
      <c r="I114" s="9">
        <f ca="1">LARGE($AL$3:$AP$3,COLUMNS($AL$1:$AO$1))</f>
        <v>10</v>
      </c>
      <c r="J114" s="9">
        <f ca="1">LARGE($AL$3:$AP$3,COLUMNS($AL$1:$AN$1))</f>
        <v>14</v>
      </c>
      <c r="K114" s="9">
        <f ca="1">LARGE($AL$3:$AP$3,COLUMNS($AL$1:$AM$1))</f>
        <v>28</v>
      </c>
      <c r="L114" s="9">
        <f ca="1">LARGE($AL$3:$AP$3,COLUMNS($AL$1))</f>
        <v>34</v>
      </c>
      <c r="O114"/>
      <c r="P114" s="38">
        <f t="shared" ref="P114:P117" ca="1" si="143">LARGE($H114:$L114,COLUMNS($H$2:$L$2))</f>
        <v>4</v>
      </c>
      <c r="Q114" s="38">
        <f t="shared" ca="1" si="138"/>
        <v>10</v>
      </c>
      <c r="R114" s="38">
        <f t="shared" ca="1" si="139"/>
        <v>14</v>
      </c>
      <c r="S114" s="38">
        <f t="shared" ca="1" si="140"/>
        <v>28</v>
      </c>
      <c r="T114" s="38">
        <f t="shared" ca="1" si="141"/>
        <v>34</v>
      </c>
      <c r="U114" s="35">
        <f ca="1">COUNTIF($P114:$T114,$P$2)+COUNTIF($P114:$T114,$Q$2)+COUNTIF($P114:$T114,$R$2)+COUNTIF($P114:$T114,$S$2)+COUNTIF($P114:$T114,$T$2)</f>
        <v>0</v>
      </c>
      <c r="V114" s="24">
        <f ca="1">COUNTIF($U114,"2")</f>
        <v>0</v>
      </c>
      <c r="W114" s="24">
        <f ca="1">COUNTIF($U114,"3")</f>
        <v>0</v>
      </c>
      <c r="X114" s="24">
        <f ca="1">COUNTIF($U114,"4")</f>
        <v>0</v>
      </c>
      <c r="Y114" s="28">
        <f ca="1">COUNTIF($U114,"5")</f>
        <v>0</v>
      </c>
      <c r="Z114" s="35"/>
      <c r="AB114" s="40">
        <v>42464</v>
      </c>
      <c r="AC114" s="9">
        <v>20</v>
      </c>
      <c r="AD114" s="9">
        <v>23</v>
      </c>
      <c r="AE114" s="9">
        <v>24</v>
      </c>
      <c r="AF114" s="9">
        <v>29</v>
      </c>
      <c r="AG114" s="9">
        <v>37</v>
      </c>
    </row>
    <row r="115" spans="1:33" ht="21" x14ac:dyDescent="0.35">
      <c r="A115">
        <v>22</v>
      </c>
      <c r="B115" s="5">
        <f t="shared" ca="1" si="142"/>
        <v>0.23121237226731051</v>
      </c>
      <c r="C115" s="5">
        <f t="shared" ref="C115:C116" ca="1" si="144">INDEX($A$114:$A$116,RANK(B115,$B$114:$B$116))</f>
        <v>22</v>
      </c>
      <c r="H115" s="9">
        <f ca="1">LARGE($AL$4:$AP$4,COLUMNS($AL$1:$AP$1))</f>
        <v>7</v>
      </c>
      <c r="I115" s="9">
        <f ca="1">LARGE($AL$4:$AP$4,COLUMNS($AL$1:$AO$1))</f>
        <v>22</v>
      </c>
      <c r="J115" s="9">
        <f ca="1">LARGE($AL$4:$AP$4,COLUMNS($AL$1:$AN$1))</f>
        <v>24</v>
      </c>
      <c r="K115" s="9">
        <f ca="1">LARGE($AL$4:$AP$4,COLUMNS($AL$1:$AM$1))</f>
        <v>32</v>
      </c>
      <c r="L115" s="9">
        <f ca="1">LARGE($AL$4:$AP$4,COLUMNS($AL$1))</f>
        <v>36</v>
      </c>
      <c r="O115"/>
      <c r="P115" s="38">
        <f t="shared" ca="1" si="143"/>
        <v>7</v>
      </c>
      <c r="Q115" s="38">
        <f t="shared" ca="1" si="138"/>
        <v>22</v>
      </c>
      <c r="R115" s="38">
        <f t="shared" ca="1" si="139"/>
        <v>24</v>
      </c>
      <c r="S115" s="38">
        <f t="shared" ca="1" si="140"/>
        <v>32</v>
      </c>
      <c r="T115" s="38">
        <f t="shared" ca="1" si="141"/>
        <v>36</v>
      </c>
      <c r="U115" s="35">
        <f ca="1">COUNTIF($P115:$T115,$P$2)+COUNTIF($P115:$T115,$Q$2)+COUNTIF($P115:$T115,$R$2)+COUNTIF($P115:$T115,$S$2)+COUNTIF($P115:$T115,$T$2)</f>
        <v>0</v>
      </c>
      <c r="V115" s="24">
        <f ca="1">COUNTIF($U115,"2")</f>
        <v>0</v>
      </c>
      <c r="W115" s="24">
        <f ca="1">COUNTIF($U115,"3")</f>
        <v>0</v>
      </c>
      <c r="X115" s="24">
        <f ca="1">COUNTIF($U115,"4")</f>
        <v>0</v>
      </c>
      <c r="Y115" s="28">
        <f ca="1">COUNTIF($U115,"5")</f>
        <v>0</v>
      </c>
      <c r="Z115" s="35"/>
      <c r="AB115" s="40">
        <v>42465</v>
      </c>
      <c r="AC115" s="9">
        <v>8</v>
      </c>
      <c r="AD115" s="9">
        <v>10</v>
      </c>
      <c r="AE115" s="9">
        <v>12</v>
      </c>
      <c r="AF115" s="9">
        <v>17</v>
      </c>
      <c r="AG115" s="9">
        <v>20</v>
      </c>
    </row>
    <row r="116" spans="1:33" ht="21" x14ac:dyDescent="0.35">
      <c r="A116">
        <v>26</v>
      </c>
      <c r="B116" s="5">
        <f t="shared" ca="1" si="142"/>
        <v>0.10104780187819185</v>
      </c>
      <c r="C116" s="5">
        <f t="shared" ca="1" si="144"/>
        <v>26</v>
      </c>
      <c r="H116" s="9">
        <f ca="1">LARGE($AL$5:$AP$5,COLUMNS($AL$1:$AP$1))</f>
        <v>1</v>
      </c>
      <c r="I116" s="9">
        <f ca="1">LARGE($AL$5:$AP$5,COLUMNS($AL$1:$AO$1))</f>
        <v>3</v>
      </c>
      <c r="J116" s="9">
        <f ca="1">LARGE($AL$5:$AP$5,COLUMNS($AL$1:$AN$1))</f>
        <v>21</v>
      </c>
      <c r="K116" s="9">
        <f ca="1">LARGE($AL$5:$AP$5,COLUMNS($AL$1:$AM$1))</f>
        <v>23</v>
      </c>
      <c r="L116" s="9">
        <f ca="1">LARGE($AL$5:$AP$5,COLUMNS($AL$1))</f>
        <v>35</v>
      </c>
      <c r="O116"/>
      <c r="P116" s="38">
        <f t="shared" ca="1" si="143"/>
        <v>1</v>
      </c>
      <c r="Q116" s="38">
        <f t="shared" ca="1" si="138"/>
        <v>3</v>
      </c>
      <c r="R116" s="38">
        <f t="shared" ca="1" si="139"/>
        <v>21</v>
      </c>
      <c r="S116" s="38">
        <f t="shared" ca="1" si="140"/>
        <v>23</v>
      </c>
      <c r="T116" s="38">
        <f t="shared" ca="1" si="141"/>
        <v>35</v>
      </c>
      <c r="U116" s="35">
        <f ca="1">COUNTIF($P116:$T116,$P$2)+COUNTIF($P116:$T116,$Q$2)+COUNTIF($P116:$T116,$R$2)+COUNTIF($P116:$T116,$S$2)+COUNTIF($P116:$T116,$T$2)</f>
        <v>0</v>
      </c>
      <c r="V116" s="24">
        <f ca="1">COUNTIF($U116,"2")</f>
        <v>0</v>
      </c>
      <c r="W116" s="24">
        <f ca="1">COUNTIF($U116,"3")</f>
        <v>0</v>
      </c>
      <c r="X116" s="24">
        <f ca="1">COUNTIF($U116,"4")</f>
        <v>0</v>
      </c>
      <c r="Y116" s="28">
        <f ca="1">COUNTIF($U116,"5")</f>
        <v>0</v>
      </c>
      <c r="Z116" s="35"/>
      <c r="AB116" s="40">
        <v>42466</v>
      </c>
      <c r="AC116" s="9">
        <v>1</v>
      </c>
      <c r="AD116" s="9">
        <v>8</v>
      </c>
      <c r="AE116" s="9">
        <v>13</v>
      </c>
      <c r="AF116" s="9">
        <v>38</v>
      </c>
      <c r="AG116" s="9">
        <v>39</v>
      </c>
    </row>
    <row r="117" spans="1:33" ht="21" x14ac:dyDescent="0.35">
      <c r="H117" s="9">
        <f ca="1">LARGE($AL$6:$AP$6,COLUMNS($AL$1:$AP$1))</f>
        <v>6</v>
      </c>
      <c r="I117" s="9">
        <f ca="1">LARGE($AL$6:$AP$6,COLUMNS($AL$1:$AO$1))</f>
        <v>18</v>
      </c>
      <c r="J117" s="9">
        <f ca="1">LARGE($AL$6:$AP$6,COLUMNS($AL$1:$AN$1))</f>
        <v>30</v>
      </c>
      <c r="K117" s="9">
        <f ca="1">LARGE($AL$6:$AP$6,COLUMNS($AL$1:$AM$1))</f>
        <v>38</v>
      </c>
      <c r="L117" s="9">
        <f ca="1">LARGE($AL$6:$AP$6,COLUMNS($AL$1))</f>
        <v>39</v>
      </c>
      <c r="O117"/>
      <c r="P117" s="38">
        <f t="shared" ca="1" si="143"/>
        <v>6</v>
      </c>
      <c r="Q117" s="38">
        <f t="shared" ca="1" si="138"/>
        <v>18</v>
      </c>
      <c r="R117" s="38">
        <f t="shared" ca="1" si="139"/>
        <v>30</v>
      </c>
      <c r="S117" s="38">
        <f t="shared" ca="1" si="140"/>
        <v>38</v>
      </c>
      <c r="T117" s="38">
        <f t="shared" ca="1" si="141"/>
        <v>39</v>
      </c>
      <c r="U117" s="35">
        <f ca="1">COUNTIF($P117:$T117,$P$2)+COUNTIF($P117:$T117,$Q$2)+COUNTIF($P117:$T117,$R$2)+COUNTIF($P117:$T117,$S$2)+COUNTIF($P117:$T117,$T$2)</f>
        <v>0</v>
      </c>
      <c r="V117" s="24">
        <f ca="1">COUNTIF($U117,"2")</f>
        <v>0</v>
      </c>
      <c r="W117" s="24">
        <f ca="1">COUNTIF($U117,"3")</f>
        <v>0</v>
      </c>
      <c r="X117" s="24">
        <f ca="1">COUNTIF($U117,"4")</f>
        <v>0</v>
      </c>
      <c r="Y117" s="28">
        <f ca="1">COUNTIF($U117,"5")</f>
        <v>0</v>
      </c>
      <c r="Z117" s="35"/>
      <c r="AB117" s="40">
        <v>42467</v>
      </c>
      <c r="AC117" s="9">
        <v>15</v>
      </c>
      <c r="AD117" s="9">
        <v>18</v>
      </c>
      <c r="AE117" s="9">
        <v>24</v>
      </c>
      <c r="AF117" s="9">
        <v>26</v>
      </c>
      <c r="AG117" s="9">
        <v>35</v>
      </c>
    </row>
    <row r="118" spans="1:33" ht="21" x14ac:dyDescent="0.35">
      <c r="I118" s="9"/>
      <c r="O118"/>
      <c r="V118" s="11"/>
      <c r="W118" s="11"/>
      <c r="X118" s="11"/>
      <c r="Y118" s="42"/>
      <c r="Z118" s="39"/>
      <c r="AB118" s="40">
        <v>42468</v>
      </c>
      <c r="AC118" s="9">
        <v>3</v>
      </c>
      <c r="AD118" s="9">
        <v>4</v>
      </c>
      <c r="AE118" s="9">
        <v>8</v>
      </c>
      <c r="AF118" s="9">
        <v>15</v>
      </c>
      <c r="AG118" s="9">
        <v>35</v>
      </c>
    </row>
    <row r="119" spans="1:33" x14ac:dyDescent="0.25">
      <c r="I119" s="9"/>
      <c r="O119"/>
      <c r="AB119" s="40">
        <v>42469</v>
      </c>
      <c r="AC119" s="9">
        <v>17</v>
      </c>
      <c r="AD119" s="9">
        <v>19</v>
      </c>
      <c r="AE119" s="9">
        <v>20</v>
      </c>
      <c r="AF119" s="9">
        <v>22</v>
      </c>
      <c r="AG119" s="9">
        <v>39</v>
      </c>
    </row>
    <row r="120" spans="1:33" x14ac:dyDescent="0.25">
      <c r="A120">
        <v>25</v>
      </c>
      <c r="B120" s="5">
        <f ca="1">RAND()</f>
        <v>0.82545529958388097</v>
      </c>
      <c r="C120" s="5">
        <f ca="1">INDEX($A$120:$A$123,RANK(B120,$B$120:$B$123))</f>
        <v>25</v>
      </c>
      <c r="I120" s="9"/>
      <c r="O120"/>
      <c r="AB120" s="40">
        <v>42470</v>
      </c>
      <c r="AC120" s="9">
        <v>29</v>
      </c>
      <c r="AD120" s="9">
        <v>35</v>
      </c>
      <c r="AE120" s="9">
        <v>36</v>
      </c>
      <c r="AF120" s="9">
        <v>37</v>
      </c>
      <c r="AG120" s="9">
        <v>38</v>
      </c>
    </row>
    <row r="121" spans="1:33" x14ac:dyDescent="0.25">
      <c r="A121">
        <v>29</v>
      </c>
      <c r="B121" s="5">
        <f ca="1">RAND()</f>
        <v>0.64713971191622566</v>
      </c>
      <c r="C121" s="5">
        <f ca="1">INDEX($A$120:$A$123,RANK(B121,$B$120:$B$123))</f>
        <v>38</v>
      </c>
      <c r="I121" s="9"/>
      <c r="O121"/>
      <c r="AB121" s="40">
        <v>42471</v>
      </c>
      <c r="AC121" s="9">
        <v>2</v>
      </c>
      <c r="AD121" s="9">
        <v>9</v>
      </c>
      <c r="AE121" s="9">
        <v>12</v>
      </c>
      <c r="AF121" s="9">
        <v>16</v>
      </c>
      <c r="AG121" s="9">
        <v>22</v>
      </c>
    </row>
    <row r="122" spans="1:33" x14ac:dyDescent="0.25">
      <c r="A122">
        <v>38</v>
      </c>
      <c r="B122" s="5">
        <f ca="1">RAND()</f>
        <v>0.71663625110051221</v>
      </c>
      <c r="C122" s="5">
        <f ca="1">INDEX($A$120:$A$123,RANK(B122,$B$120:$B$123))</f>
        <v>29</v>
      </c>
      <c r="I122" s="9"/>
      <c r="O122"/>
      <c r="AB122" s="40">
        <v>42472</v>
      </c>
      <c r="AC122" s="9">
        <v>10</v>
      </c>
      <c r="AD122" s="9">
        <v>16</v>
      </c>
      <c r="AE122" s="9">
        <v>18</v>
      </c>
      <c r="AF122" s="9">
        <v>36</v>
      </c>
      <c r="AG122" s="9">
        <v>37</v>
      </c>
    </row>
    <row r="123" spans="1:33" x14ac:dyDescent="0.25">
      <c r="A123">
        <v>39</v>
      </c>
      <c r="B123" s="5">
        <f ca="1">RAND()</f>
        <v>0.44290163759874079</v>
      </c>
      <c r="C123" s="5">
        <f ca="1">INDEX($A$120:$A$123,RANK(B123,$B$120:$B$123))</f>
        <v>39</v>
      </c>
      <c r="I123" s="9"/>
      <c r="O123"/>
      <c r="AB123" s="40">
        <v>42473</v>
      </c>
      <c r="AC123" s="9">
        <v>10</v>
      </c>
      <c r="AD123" s="9">
        <v>14</v>
      </c>
      <c r="AE123" s="9">
        <v>17</v>
      </c>
      <c r="AF123" s="9">
        <v>31</v>
      </c>
      <c r="AG123" s="9">
        <v>33</v>
      </c>
    </row>
    <row r="124" spans="1:33" x14ac:dyDescent="0.25">
      <c r="I124" s="9"/>
      <c r="O124"/>
      <c r="AB124" s="40">
        <v>42474</v>
      </c>
      <c r="AC124" s="9">
        <v>5</v>
      </c>
      <c r="AD124" s="9">
        <v>8</v>
      </c>
      <c r="AE124" s="9">
        <v>13</v>
      </c>
      <c r="AF124" s="9">
        <v>32</v>
      </c>
      <c r="AG124" s="9">
        <v>39</v>
      </c>
    </row>
    <row r="125" spans="1:33" x14ac:dyDescent="0.25">
      <c r="I125" s="9"/>
      <c r="O125"/>
      <c r="AB125" s="40">
        <v>42475</v>
      </c>
      <c r="AC125" s="9">
        <v>8</v>
      </c>
      <c r="AD125" s="9">
        <v>19</v>
      </c>
      <c r="AE125" s="9">
        <v>25</v>
      </c>
      <c r="AF125" s="9">
        <v>26</v>
      </c>
      <c r="AG125" s="9">
        <v>30</v>
      </c>
    </row>
    <row r="126" spans="1:33" x14ac:dyDescent="0.25">
      <c r="I126" s="9"/>
      <c r="O126"/>
      <c r="AB126" s="40">
        <v>42476</v>
      </c>
      <c r="AC126" s="9">
        <v>10</v>
      </c>
      <c r="AD126" s="9">
        <v>23</v>
      </c>
      <c r="AE126" s="9">
        <v>24</v>
      </c>
      <c r="AF126" s="9">
        <v>27</v>
      </c>
      <c r="AG126" s="9">
        <v>31</v>
      </c>
    </row>
    <row r="127" spans="1:33" x14ac:dyDescent="0.25">
      <c r="I127" s="9"/>
      <c r="O127"/>
      <c r="AB127" s="40">
        <v>42477</v>
      </c>
      <c r="AC127" s="9">
        <v>13</v>
      </c>
      <c r="AD127" s="9">
        <v>16</v>
      </c>
      <c r="AE127" s="9">
        <v>23</v>
      </c>
      <c r="AF127" s="9">
        <v>27</v>
      </c>
      <c r="AG127" s="9">
        <v>37</v>
      </c>
    </row>
    <row r="128" spans="1:33" x14ac:dyDescent="0.25">
      <c r="I128" s="9"/>
      <c r="O128"/>
      <c r="AB128" s="40">
        <v>42478</v>
      </c>
      <c r="AC128" s="9">
        <v>2</v>
      </c>
      <c r="AD128" s="9">
        <v>3</v>
      </c>
      <c r="AE128" s="9">
        <v>13</v>
      </c>
      <c r="AF128" s="9">
        <v>29</v>
      </c>
      <c r="AG128" s="9">
        <v>30</v>
      </c>
    </row>
    <row r="129" spans="1:33" x14ac:dyDescent="0.25">
      <c r="I129" s="9"/>
      <c r="O129"/>
      <c r="AB129" s="40">
        <v>42479</v>
      </c>
      <c r="AC129" s="9">
        <v>3</v>
      </c>
      <c r="AD129" s="9">
        <v>8</v>
      </c>
      <c r="AE129" s="9">
        <v>9</v>
      </c>
      <c r="AF129" s="9">
        <v>10</v>
      </c>
      <c r="AG129" s="9">
        <v>16</v>
      </c>
    </row>
    <row r="130" spans="1:33" x14ac:dyDescent="0.25">
      <c r="I130" s="9"/>
      <c r="O130"/>
      <c r="AB130" s="40">
        <v>42480</v>
      </c>
      <c r="AC130" s="9">
        <v>8</v>
      </c>
      <c r="AD130" s="9">
        <v>14</v>
      </c>
      <c r="AE130" s="9">
        <v>17</v>
      </c>
      <c r="AF130" s="9">
        <v>28</v>
      </c>
      <c r="AG130" s="9">
        <v>33</v>
      </c>
    </row>
    <row r="131" spans="1:33" x14ac:dyDescent="0.25">
      <c r="I131" s="9"/>
      <c r="O131"/>
      <c r="AB131" s="40">
        <v>42481</v>
      </c>
      <c r="AC131" s="9">
        <v>8</v>
      </c>
      <c r="AD131" s="9">
        <v>15</v>
      </c>
      <c r="AE131" s="9">
        <v>26</v>
      </c>
      <c r="AF131" s="9">
        <v>27</v>
      </c>
      <c r="AG131" s="9">
        <v>29</v>
      </c>
    </row>
    <row r="132" spans="1:33" x14ac:dyDescent="0.25">
      <c r="I132" s="9"/>
      <c r="O132"/>
      <c r="AB132" s="40">
        <v>0</v>
      </c>
      <c r="AC132" s="9">
        <v>2</v>
      </c>
      <c r="AD132" s="9">
        <v>14</v>
      </c>
      <c r="AE132" s="9">
        <v>23</v>
      </c>
      <c r="AF132" s="9">
        <v>26</v>
      </c>
      <c r="AG132" s="9">
        <v>35</v>
      </c>
    </row>
    <row r="133" spans="1:33" x14ac:dyDescent="0.25">
      <c r="I133" s="9"/>
      <c r="O133"/>
      <c r="AB133" s="40">
        <v>0</v>
      </c>
      <c r="AC133" s="9">
        <v>0</v>
      </c>
      <c r="AD133" s="9">
        <v>0</v>
      </c>
      <c r="AE133" s="9">
        <v>0</v>
      </c>
      <c r="AF133" s="9">
        <v>0</v>
      </c>
      <c r="AG133" s="9">
        <v>0</v>
      </c>
    </row>
    <row r="134" spans="1:33" x14ac:dyDescent="0.25">
      <c r="I134" s="9"/>
      <c r="O134"/>
      <c r="AB134" s="40">
        <v>0</v>
      </c>
      <c r="AC134" s="9">
        <v>0</v>
      </c>
      <c r="AD134" s="9">
        <v>0</v>
      </c>
      <c r="AE134" s="9">
        <v>0</v>
      </c>
      <c r="AF134" s="9">
        <v>0</v>
      </c>
      <c r="AG134" s="9">
        <v>0</v>
      </c>
    </row>
    <row r="135" spans="1:33" x14ac:dyDescent="0.25">
      <c r="A135" s="8"/>
      <c r="I135" s="9"/>
      <c r="O135"/>
      <c r="AB135" s="40">
        <v>0</v>
      </c>
      <c r="AC135" s="9">
        <v>0</v>
      </c>
      <c r="AD135" s="9">
        <v>0</v>
      </c>
      <c r="AE135" s="9">
        <v>0</v>
      </c>
      <c r="AF135" s="9">
        <v>0</v>
      </c>
      <c r="AG135" s="9">
        <v>0</v>
      </c>
    </row>
    <row r="136" spans="1:33" x14ac:dyDescent="0.25">
      <c r="A136" s="8"/>
      <c r="O136"/>
      <c r="AB136" s="40">
        <v>0</v>
      </c>
      <c r="AC136" s="9">
        <v>0</v>
      </c>
      <c r="AD136" s="9">
        <v>0</v>
      </c>
      <c r="AE136" s="9">
        <v>0</v>
      </c>
      <c r="AF136" s="9">
        <v>0</v>
      </c>
      <c r="AG136" s="9">
        <v>0</v>
      </c>
    </row>
    <row r="137" spans="1:33" x14ac:dyDescent="0.25">
      <c r="A137" s="8"/>
      <c r="O137"/>
      <c r="AB137" s="40">
        <v>0</v>
      </c>
      <c r="AC137" s="9">
        <v>0</v>
      </c>
      <c r="AD137" s="9">
        <v>0</v>
      </c>
      <c r="AE137" s="9">
        <v>0</v>
      </c>
      <c r="AF137" s="9">
        <v>0</v>
      </c>
      <c r="AG137" s="9">
        <v>0</v>
      </c>
    </row>
    <row r="138" spans="1:33" x14ac:dyDescent="0.25">
      <c r="A138" s="8"/>
      <c r="O138"/>
      <c r="AB138" s="40">
        <v>0</v>
      </c>
      <c r="AC138" s="9">
        <v>0</v>
      </c>
      <c r="AD138" s="9">
        <v>0</v>
      </c>
      <c r="AE138" s="9">
        <v>0</v>
      </c>
      <c r="AF138" s="9">
        <v>0</v>
      </c>
      <c r="AG138" s="9">
        <v>0</v>
      </c>
    </row>
    <row r="139" spans="1:33" x14ac:dyDescent="0.25">
      <c r="A139" s="8"/>
      <c r="O139"/>
      <c r="AB139" s="40">
        <v>0</v>
      </c>
      <c r="AC139" s="9">
        <v>0</v>
      </c>
      <c r="AD139" s="9">
        <v>0</v>
      </c>
      <c r="AE139" s="9">
        <v>0</v>
      </c>
      <c r="AF139" s="9">
        <v>0</v>
      </c>
      <c r="AG139" s="9">
        <v>0</v>
      </c>
    </row>
    <row r="140" spans="1:33" x14ac:dyDescent="0.25">
      <c r="A140" s="8"/>
      <c r="O140"/>
      <c r="AB140" s="40">
        <v>0</v>
      </c>
      <c r="AC140" s="9">
        <v>0</v>
      </c>
      <c r="AD140" s="9">
        <v>0</v>
      </c>
      <c r="AE140" s="9">
        <v>0</v>
      </c>
      <c r="AF140" s="9">
        <v>0</v>
      </c>
      <c r="AG140" s="9">
        <v>0</v>
      </c>
    </row>
    <row r="141" spans="1:33" x14ac:dyDescent="0.25">
      <c r="A141" s="8"/>
      <c r="O141"/>
      <c r="AB141" s="40">
        <v>0</v>
      </c>
      <c r="AC141" s="9">
        <v>0</v>
      </c>
      <c r="AD141" s="9">
        <v>0</v>
      </c>
      <c r="AE141" s="9">
        <v>0</v>
      </c>
      <c r="AF141" s="9">
        <v>0</v>
      </c>
      <c r="AG141" s="9">
        <v>0</v>
      </c>
    </row>
    <row r="142" spans="1:33" x14ac:dyDescent="0.25">
      <c r="A142" s="8"/>
      <c r="O142"/>
      <c r="AB142" s="40">
        <v>0</v>
      </c>
      <c r="AC142" s="9">
        <v>0</v>
      </c>
      <c r="AD142" s="9">
        <v>0</v>
      </c>
      <c r="AE142" s="9">
        <v>0</v>
      </c>
      <c r="AF142" s="9">
        <v>0</v>
      </c>
      <c r="AG142" s="9">
        <v>0</v>
      </c>
    </row>
    <row r="143" spans="1:33" x14ac:dyDescent="0.25">
      <c r="A143" s="8"/>
      <c r="I143" s="9">
        <v>36</v>
      </c>
      <c r="O143"/>
      <c r="AB143" s="40">
        <v>0</v>
      </c>
      <c r="AC143" s="9">
        <v>0</v>
      </c>
      <c r="AD143" s="9">
        <v>0</v>
      </c>
      <c r="AE143" s="9">
        <v>0</v>
      </c>
      <c r="AF143" s="9">
        <v>0</v>
      </c>
      <c r="AG143" s="9">
        <v>0</v>
      </c>
    </row>
    <row r="144" spans="1:33" x14ac:dyDescent="0.25">
      <c r="O144"/>
      <c r="AB144" s="40">
        <v>0</v>
      </c>
      <c r="AC144" s="9">
        <v>0</v>
      </c>
      <c r="AD144" s="9">
        <v>0</v>
      </c>
      <c r="AE144" s="9">
        <v>0</v>
      </c>
      <c r="AF144" s="9">
        <v>0</v>
      </c>
      <c r="AG144" s="9">
        <v>0</v>
      </c>
    </row>
    <row r="145" spans="1:33" x14ac:dyDescent="0.25">
      <c r="O145"/>
      <c r="AB145" s="40">
        <v>0</v>
      </c>
      <c r="AC145" s="9">
        <v>0</v>
      </c>
      <c r="AD145" s="9">
        <v>0</v>
      </c>
      <c r="AE145" s="9">
        <v>0</v>
      </c>
      <c r="AF145" s="9">
        <v>0</v>
      </c>
      <c r="AG145" s="9">
        <v>0</v>
      </c>
    </row>
    <row r="146" spans="1:33" x14ac:dyDescent="0.25">
      <c r="O146"/>
      <c r="AB146" s="40">
        <v>0</v>
      </c>
      <c r="AC146" s="9">
        <v>0</v>
      </c>
      <c r="AD146" s="9">
        <v>0</v>
      </c>
      <c r="AE146" s="9">
        <v>0</v>
      </c>
      <c r="AF146" s="9">
        <v>0</v>
      </c>
      <c r="AG146" s="9">
        <v>0</v>
      </c>
    </row>
    <row r="147" spans="1:33" x14ac:dyDescent="0.25">
      <c r="O147"/>
      <c r="AB147" s="40">
        <v>0</v>
      </c>
      <c r="AC147" s="9">
        <v>0</v>
      </c>
      <c r="AD147" s="9">
        <v>0</v>
      </c>
      <c r="AE147" s="9">
        <v>0</v>
      </c>
      <c r="AF147" s="9">
        <v>0</v>
      </c>
      <c r="AG147" s="9">
        <v>0</v>
      </c>
    </row>
    <row r="148" spans="1:33" x14ac:dyDescent="0.25">
      <c r="O148"/>
      <c r="AB148" s="40">
        <v>0</v>
      </c>
      <c r="AC148" s="9">
        <v>0</v>
      </c>
      <c r="AD148" s="9">
        <v>0</v>
      </c>
      <c r="AE148" s="9">
        <v>0</v>
      </c>
      <c r="AF148" s="9">
        <v>0</v>
      </c>
      <c r="AG148" s="9">
        <v>0</v>
      </c>
    </row>
    <row r="149" spans="1:33" x14ac:dyDescent="0.25">
      <c r="O149"/>
      <c r="AB149" s="40">
        <v>0</v>
      </c>
      <c r="AC149" s="9">
        <v>0</v>
      </c>
      <c r="AD149" s="9">
        <v>0</v>
      </c>
      <c r="AE149" s="9">
        <v>0</v>
      </c>
      <c r="AF149" s="9">
        <v>0</v>
      </c>
      <c r="AG149" s="9">
        <v>0</v>
      </c>
    </row>
    <row r="150" spans="1:33" x14ac:dyDescent="0.25">
      <c r="O150"/>
      <c r="AB150" s="40">
        <v>0</v>
      </c>
      <c r="AC150" s="9">
        <v>0</v>
      </c>
      <c r="AD150" s="9">
        <v>0</v>
      </c>
      <c r="AE150" s="9">
        <v>0</v>
      </c>
      <c r="AF150" s="9">
        <v>0</v>
      </c>
      <c r="AG150" s="9">
        <v>0</v>
      </c>
    </row>
    <row r="151" spans="1:33" x14ac:dyDescent="0.25">
      <c r="O151"/>
      <c r="AB151" s="40">
        <v>0</v>
      </c>
      <c r="AC151" s="9">
        <v>0</v>
      </c>
      <c r="AD151" s="9">
        <v>0</v>
      </c>
      <c r="AE151" s="9">
        <v>0</v>
      </c>
      <c r="AF151" s="9">
        <v>0</v>
      </c>
      <c r="AG151" s="9">
        <v>0</v>
      </c>
    </row>
    <row r="152" spans="1:33" x14ac:dyDescent="0.25">
      <c r="O152"/>
      <c r="AB152" s="40">
        <v>0</v>
      </c>
      <c r="AC152" s="9">
        <v>0</v>
      </c>
      <c r="AD152" s="9">
        <v>0</v>
      </c>
      <c r="AE152" s="9">
        <v>0</v>
      </c>
      <c r="AF152" s="9">
        <v>0</v>
      </c>
      <c r="AG152" s="9">
        <v>0</v>
      </c>
    </row>
    <row r="153" spans="1:33" x14ac:dyDescent="0.25">
      <c r="O153"/>
      <c r="AB153" s="40">
        <v>0</v>
      </c>
      <c r="AC153" s="9">
        <v>0</v>
      </c>
      <c r="AD153" s="9">
        <v>0</v>
      </c>
      <c r="AE153" s="9">
        <v>0</v>
      </c>
      <c r="AF153" s="9">
        <v>0</v>
      </c>
      <c r="AG153" s="9">
        <v>0</v>
      </c>
    </row>
    <row r="154" spans="1:33" x14ac:dyDescent="0.25">
      <c r="O154"/>
      <c r="AB154" s="40">
        <v>0</v>
      </c>
      <c r="AC154" s="9">
        <v>0</v>
      </c>
      <c r="AD154" s="9">
        <v>0</v>
      </c>
      <c r="AE154" s="9">
        <v>0</v>
      </c>
      <c r="AF154" s="9">
        <v>0</v>
      </c>
      <c r="AG154" s="9">
        <v>0</v>
      </c>
    </row>
    <row r="155" spans="1:33" x14ac:dyDescent="0.25">
      <c r="O155"/>
      <c r="AB155" s="40">
        <v>0</v>
      </c>
      <c r="AC155" s="9">
        <v>0</v>
      </c>
      <c r="AD155" s="9">
        <v>0</v>
      </c>
      <c r="AE155" s="9">
        <v>0</v>
      </c>
      <c r="AF155" s="9">
        <v>0</v>
      </c>
      <c r="AG155" s="9">
        <v>0</v>
      </c>
    </row>
    <row r="156" spans="1:33" x14ac:dyDescent="0.25">
      <c r="O156"/>
      <c r="AB156" s="40">
        <v>0</v>
      </c>
      <c r="AC156" s="9">
        <v>0</v>
      </c>
      <c r="AD156" s="9">
        <v>0</v>
      </c>
      <c r="AE156" s="9">
        <v>0</v>
      </c>
      <c r="AF156" s="9">
        <v>0</v>
      </c>
      <c r="AG156" s="9">
        <v>0</v>
      </c>
    </row>
    <row r="157" spans="1:33" x14ac:dyDescent="0.25">
      <c r="O157"/>
      <c r="AB157" s="40">
        <v>0</v>
      </c>
      <c r="AC157" s="9">
        <v>0</v>
      </c>
      <c r="AD157" s="9">
        <v>0</v>
      </c>
      <c r="AE157" s="9">
        <v>0</v>
      </c>
      <c r="AF157" s="9">
        <v>0</v>
      </c>
      <c r="AG157" s="9">
        <v>0</v>
      </c>
    </row>
    <row r="158" spans="1:33" x14ac:dyDescent="0.25">
      <c r="O158"/>
      <c r="AB158" s="40">
        <v>0</v>
      </c>
      <c r="AC158" s="9">
        <v>0</v>
      </c>
      <c r="AD158" s="9">
        <v>0</v>
      </c>
      <c r="AE158" s="9">
        <v>0</v>
      </c>
      <c r="AF158" s="9">
        <v>0</v>
      </c>
      <c r="AG158" s="9">
        <v>0</v>
      </c>
    </row>
    <row r="159" spans="1:33" x14ac:dyDescent="0.25">
      <c r="A159" s="8"/>
      <c r="O159"/>
      <c r="AB159" s="40">
        <v>0</v>
      </c>
      <c r="AC159" s="9">
        <v>0</v>
      </c>
      <c r="AD159" s="9">
        <v>0</v>
      </c>
      <c r="AE159" s="9">
        <v>0</v>
      </c>
      <c r="AF159" s="9">
        <v>0</v>
      </c>
      <c r="AG159" s="9">
        <v>0</v>
      </c>
    </row>
    <row r="160" spans="1:33" x14ac:dyDescent="0.25">
      <c r="A160" s="8"/>
      <c r="O160"/>
      <c r="AB160" s="40">
        <v>0</v>
      </c>
      <c r="AC160" s="9">
        <v>0</v>
      </c>
      <c r="AD160" s="9">
        <v>0</v>
      </c>
      <c r="AE160" s="9">
        <v>0</v>
      </c>
      <c r="AF160" s="9">
        <v>0</v>
      </c>
      <c r="AG160" s="9">
        <v>0</v>
      </c>
    </row>
    <row r="161" spans="1:33" x14ac:dyDescent="0.25">
      <c r="A161" s="8"/>
      <c r="O161"/>
      <c r="AB161" s="40">
        <v>0</v>
      </c>
      <c r="AC161" s="9">
        <v>0</v>
      </c>
      <c r="AD161" s="9">
        <v>0</v>
      </c>
      <c r="AE161" s="9">
        <v>0</v>
      </c>
      <c r="AF161" s="9">
        <v>0</v>
      </c>
      <c r="AG161" s="9">
        <v>0</v>
      </c>
    </row>
    <row r="162" spans="1:33" x14ac:dyDescent="0.25">
      <c r="A162" s="8"/>
      <c r="O162"/>
      <c r="AB162" s="40">
        <v>0</v>
      </c>
      <c r="AC162" s="9">
        <v>0</v>
      </c>
      <c r="AD162" s="9">
        <v>0</v>
      </c>
      <c r="AE162" s="9">
        <v>0</v>
      </c>
      <c r="AF162" s="9">
        <v>0</v>
      </c>
      <c r="AG162" s="9">
        <v>0</v>
      </c>
    </row>
    <row r="163" spans="1:33" x14ac:dyDescent="0.25">
      <c r="O163"/>
      <c r="AB163" s="40">
        <v>0</v>
      </c>
      <c r="AC163" s="9">
        <v>0</v>
      </c>
      <c r="AD163" s="9">
        <v>0</v>
      </c>
      <c r="AE163" s="9">
        <v>0</v>
      </c>
      <c r="AF163" s="9">
        <v>0</v>
      </c>
      <c r="AG163" s="9">
        <v>0</v>
      </c>
    </row>
    <row r="164" spans="1:33" ht="31.5" x14ac:dyDescent="0.5">
      <c r="A164" s="50"/>
      <c r="B164" s="50"/>
      <c r="C164" s="50"/>
      <c r="D164" s="50"/>
      <c r="E164" s="50"/>
      <c r="F164" s="50"/>
      <c r="G164" s="51" t="s">
        <v>40</v>
      </c>
      <c r="H164" s="49"/>
      <c r="I164" s="49"/>
      <c r="J164" s="49"/>
      <c r="K164" s="49"/>
      <c r="L164" s="49"/>
      <c r="M164" s="49"/>
      <c r="N164" s="49"/>
      <c r="O164" s="49"/>
      <c r="P164" s="49"/>
      <c r="Q164" s="49"/>
      <c r="R164" s="49"/>
      <c r="S164" s="49"/>
      <c r="T164" s="49"/>
      <c r="U164" s="49"/>
      <c r="V164" s="49"/>
      <c r="W164" s="49"/>
      <c r="X164" s="49"/>
      <c r="Y164" s="49"/>
      <c r="Z164" s="49"/>
      <c r="AA164" s="49"/>
      <c r="AB164" s="40">
        <v>0</v>
      </c>
      <c r="AC164" s="9">
        <v>0</v>
      </c>
      <c r="AD164" s="9">
        <v>0</v>
      </c>
      <c r="AE164" s="9">
        <v>0</v>
      </c>
      <c r="AF164" s="9">
        <v>0</v>
      </c>
      <c r="AG164" s="9">
        <v>0</v>
      </c>
    </row>
    <row r="165" spans="1:33" x14ac:dyDescent="0.25">
      <c r="O165"/>
      <c r="S165" s="41"/>
      <c r="T165" s="41"/>
      <c r="AB165" s="40">
        <v>0</v>
      </c>
      <c r="AC165" s="9">
        <v>0</v>
      </c>
      <c r="AD165" s="9">
        <v>0</v>
      </c>
      <c r="AE165" s="9">
        <v>0</v>
      </c>
      <c r="AF165" s="9">
        <v>0</v>
      </c>
      <c r="AG165" s="9">
        <v>0</v>
      </c>
    </row>
    <row r="166" spans="1:33" ht="21.75" x14ac:dyDescent="0.4">
      <c r="A166" s="27" t="str">
        <f>A$1</f>
        <v>Include</v>
      </c>
      <c r="B166" s="27" t="str">
        <f t="shared" ref="B166:G166" si="145">B$1</f>
        <v>Formula</v>
      </c>
      <c r="C166" s="27" t="str">
        <f t="shared" si="145"/>
        <v>Set</v>
      </c>
      <c r="D166" s="27" t="str">
        <f t="shared" si="145"/>
        <v>Include</v>
      </c>
      <c r="E166" s="27" t="str">
        <f t="shared" si="145"/>
        <v>Formula</v>
      </c>
      <c r="F166" s="27" t="str">
        <f t="shared" si="145"/>
        <v>Set</v>
      </c>
      <c r="G166" s="27" t="str">
        <f t="shared" si="145"/>
        <v>Ranges</v>
      </c>
      <c r="H166" s="15" t="s">
        <v>32</v>
      </c>
      <c r="I166" s="3"/>
      <c r="J166" s="3"/>
      <c r="K166" s="3"/>
      <c r="L166" s="3"/>
      <c r="M166" t="s">
        <v>27</v>
      </c>
      <c r="P166" s="30" t="str">
        <f>TEXT(G167,"0") &amp; "-" &amp; TEXT(G168,"0")</f>
        <v>2-9</v>
      </c>
      <c r="Q166" s="30" t="str">
        <f>TEXT(G169,"0") &amp; "-" &amp; TEXT(G170,"0")</f>
        <v>10-19</v>
      </c>
      <c r="R166" s="30" t="str">
        <f>TEXT(G171,"0") &amp; "-" &amp; TEXT(G172,"0")</f>
        <v>20-29</v>
      </c>
      <c r="S166" s="31" t="s">
        <v>42</v>
      </c>
      <c r="T166" s="31"/>
      <c r="V166" s="11">
        <f ca="1">SUM(V168:V177)</f>
        <v>0</v>
      </c>
      <c r="W166" s="11">
        <f ca="1">SUM(W168:W177)</f>
        <v>0</v>
      </c>
      <c r="X166" s="11">
        <f ca="1">SUM(X168:X177)</f>
        <v>0</v>
      </c>
      <c r="Y166" s="42">
        <f ca="1">SUM(Y168:Y177)</f>
        <v>0</v>
      </c>
      <c r="Z166" s="39"/>
      <c r="AB166" s="40">
        <v>0</v>
      </c>
      <c r="AC166" s="9">
        <v>0</v>
      </c>
      <c r="AD166" s="9">
        <v>0</v>
      </c>
      <c r="AE166" s="9">
        <v>0</v>
      </c>
      <c r="AF166" s="9">
        <v>0</v>
      </c>
      <c r="AG166" s="9">
        <v>0</v>
      </c>
    </row>
    <row r="167" spans="1:33" ht="17.25" x14ac:dyDescent="0.4">
      <c r="B167" s="5"/>
      <c r="C167" s="5"/>
      <c r="D167">
        <v>30</v>
      </c>
      <c r="E167" s="5">
        <f t="shared" ref="E167:E176" ca="1" si="146">RAND()</f>
        <v>0.43840787301060191</v>
      </c>
      <c r="F167" s="5">
        <f t="shared" ref="F167:F176" ca="1" si="147">INDEX($D$167:$D$176,RANK(E167,$E$167:$E$176))</f>
        <v>34</v>
      </c>
      <c r="G167" s="11">
        <v>2</v>
      </c>
      <c r="N167" s="3" t="s">
        <v>15</v>
      </c>
      <c r="O167" s="3" t="s">
        <v>16</v>
      </c>
      <c r="P167" s="9">
        <f>P2</f>
        <v>8</v>
      </c>
      <c r="Q167" s="9">
        <f>Q2</f>
        <v>15</v>
      </c>
      <c r="R167" s="9">
        <f>R2</f>
        <v>26</v>
      </c>
      <c r="S167" s="9">
        <f>S2</f>
        <v>27</v>
      </c>
      <c r="T167" s="9">
        <f>T2</f>
        <v>29</v>
      </c>
      <c r="U167" s="16" t="s">
        <v>3</v>
      </c>
      <c r="V167" s="12" t="s">
        <v>17</v>
      </c>
      <c r="W167" s="12" t="s">
        <v>4</v>
      </c>
      <c r="X167" s="12" t="s">
        <v>5</v>
      </c>
      <c r="Y167" s="17" t="s">
        <v>13</v>
      </c>
      <c r="Z167" s="14" t="s">
        <v>7</v>
      </c>
      <c r="AA167">
        <v>5</v>
      </c>
      <c r="AB167" s="40">
        <v>0</v>
      </c>
      <c r="AC167" s="9">
        <v>0</v>
      </c>
      <c r="AD167" s="9">
        <v>0</v>
      </c>
      <c r="AE167" s="9">
        <v>0</v>
      </c>
      <c r="AF167" s="9">
        <v>0</v>
      </c>
      <c r="AG167" s="9">
        <v>0</v>
      </c>
    </row>
    <row r="168" spans="1:33" ht="24" thickBot="1" x14ac:dyDescent="0.4">
      <c r="B168" s="5"/>
      <c r="C168" s="5"/>
      <c r="D168">
        <v>31</v>
      </c>
      <c r="E168" s="5">
        <f t="shared" ca="1" si="146"/>
        <v>1.7732845536019837E-2</v>
      </c>
      <c r="F168" s="5">
        <f t="shared" ca="1" si="147"/>
        <v>39</v>
      </c>
      <c r="G168" s="11">
        <v>9</v>
      </c>
      <c r="H168" s="4">
        <f t="shared" ref="H168:H177" ca="1" si="148">RANDBETWEEN($G$167,$G$168)</f>
        <v>3</v>
      </c>
      <c r="I168" s="4">
        <f t="shared" ref="I168:I177" ca="1" si="149">RANDBETWEEN($G$169,$G$170)</f>
        <v>15</v>
      </c>
      <c r="J168" s="4">
        <f t="shared" ref="J168:J177" ca="1" si="150">RANDBETWEEN($G$171,$G$172)</f>
        <v>23</v>
      </c>
      <c r="K168" s="4">
        <f ca="1">INDEX($D$167:$D$176,RANK(E167,$E$167:$E$176))</f>
        <v>34</v>
      </c>
      <c r="L168" s="4">
        <f ca="1">INDEX($D$167:$D$176,RANK(E168,$E$167:$E$176))</f>
        <v>39</v>
      </c>
      <c r="M168" s="7"/>
      <c r="N168" s="33">
        <v>1</v>
      </c>
      <c r="O168" s="34">
        <v>1</v>
      </c>
      <c r="P168" s="38">
        <f t="shared" ref="P168:P177" ca="1" si="151">LARGE($H168:$L168,COLUMNS($H$2:$L$2))</f>
        <v>3</v>
      </c>
      <c r="Q168" s="38">
        <f t="shared" ref="Q168:Q177" ca="1" si="152">LARGE($H168:$L168,COLUMNS($H$2:$K$2))</f>
        <v>15</v>
      </c>
      <c r="R168" s="38">
        <f t="shared" ref="R168:R177" ca="1" si="153">LARGE($H168:$L168,COLUMNS($H$2:$J$2))</f>
        <v>23</v>
      </c>
      <c r="S168" s="38">
        <f t="shared" ref="S168:S177" ca="1" si="154">LARGE($H168:$L168,COLUMNS($H$2:$I$2))</f>
        <v>34</v>
      </c>
      <c r="T168" s="38">
        <f t="shared" ref="T168:T177" ca="1" si="155">LARGE($H168:$L168,COLUMNS($H$2))</f>
        <v>39</v>
      </c>
      <c r="U168" s="43">
        <f t="shared" ref="U168:U177" ca="1" si="156">COUNTIF($P168:$T168,$P$2)+COUNTIF($P168:$T168,$Q$2)+COUNTIF($P168:$T168,$R$2)+COUNTIF($P168:$T168,$S$2)+COUNTIF($P168:$T168,$T$2)</f>
        <v>1</v>
      </c>
      <c r="V168" s="44">
        <f t="shared" ref="V168:V177" ca="1" si="157">COUNTIF($U168,"2")</f>
        <v>0</v>
      </c>
      <c r="W168" s="44">
        <f t="shared" ref="W168:W177" ca="1" si="158">COUNTIF($U168,"3")</f>
        <v>0</v>
      </c>
      <c r="X168" s="44">
        <f t="shared" ref="X168:X177" ca="1" si="159">COUNTIF($U168,"4")</f>
        <v>0</v>
      </c>
      <c r="Y168" s="45">
        <f t="shared" ref="Y168:Y177" ca="1" si="160">COUNTIF($U168,"5")</f>
        <v>0</v>
      </c>
      <c r="Z168" s="35">
        <f ca="1">Z3</f>
        <v>2274</v>
      </c>
      <c r="AB168" s="40">
        <v>0</v>
      </c>
      <c r="AC168" s="9">
        <v>0</v>
      </c>
      <c r="AD168" s="9">
        <v>0</v>
      </c>
      <c r="AE168" s="9">
        <v>0</v>
      </c>
      <c r="AF168" s="9">
        <v>0</v>
      </c>
      <c r="AG168" s="9">
        <v>0</v>
      </c>
    </row>
    <row r="169" spans="1:33" ht="24.75" outlineLevel="1" thickTop="1" thickBot="1" x14ac:dyDescent="0.4">
      <c r="B169" s="5"/>
      <c r="C169" s="5"/>
      <c r="D169">
        <v>32</v>
      </c>
      <c r="E169" s="5">
        <f t="shared" ca="1" si="146"/>
        <v>0.33207864032932155</v>
      </c>
      <c r="F169" s="5">
        <f t="shared" ca="1" si="147"/>
        <v>36</v>
      </c>
      <c r="G169" s="32">
        <v>10</v>
      </c>
      <c r="H169" s="4">
        <f t="shared" ca="1" si="148"/>
        <v>8</v>
      </c>
      <c r="I169" s="4">
        <f t="shared" ca="1" si="149"/>
        <v>19</v>
      </c>
      <c r="J169" s="4">
        <f t="shared" ca="1" si="150"/>
        <v>20</v>
      </c>
      <c r="K169" s="4">
        <f t="shared" ref="K169:K177" ca="1" si="161">INDEX($D$167:$D$176,RANK(E168,$E$167:$E$176))</f>
        <v>39</v>
      </c>
      <c r="L169" s="4">
        <f t="shared" ref="L169:L176" ca="1" si="162">INDEX($D$167:$D$176,RANK(E169,$E$167:$E$176))</f>
        <v>36</v>
      </c>
      <c r="M169" s="7"/>
      <c r="N169" s="33">
        <v>2</v>
      </c>
      <c r="O169" s="34">
        <v>2</v>
      </c>
      <c r="P169" s="38">
        <f t="shared" ca="1" si="151"/>
        <v>8</v>
      </c>
      <c r="Q169" s="38">
        <f t="shared" ca="1" si="152"/>
        <v>19</v>
      </c>
      <c r="R169" s="38">
        <f t="shared" ca="1" si="153"/>
        <v>20</v>
      </c>
      <c r="S169" s="38">
        <f t="shared" ca="1" si="154"/>
        <v>36</v>
      </c>
      <c r="T169" s="38">
        <f t="shared" ca="1" si="155"/>
        <v>39</v>
      </c>
      <c r="U169" s="43">
        <f t="shared" ca="1" si="156"/>
        <v>1</v>
      </c>
      <c r="V169" s="44">
        <f t="shared" ca="1" si="157"/>
        <v>0</v>
      </c>
      <c r="W169" s="44">
        <f t="shared" ca="1" si="158"/>
        <v>0</v>
      </c>
      <c r="X169" s="44">
        <f t="shared" ca="1" si="159"/>
        <v>0</v>
      </c>
      <c r="Y169" s="45">
        <f t="shared" ca="1" si="160"/>
        <v>0</v>
      </c>
      <c r="Z169" s="35"/>
      <c r="AB169" s="40">
        <v>0</v>
      </c>
      <c r="AC169" s="9">
        <v>0</v>
      </c>
      <c r="AD169" s="9">
        <v>0</v>
      </c>
      <c r="AE169" s="9">
        <v>0</v>
      </c>
      <c r="AF169" s="9">
        <v>0</v>
      </c>
      <c r="AG169" s="9">
        <v>0</v>
      </c>
    </row>
    <row r="170" spans="1:33" ht="24.75" outlineLevel="1" thickTop="1" thickBot="1" x14ac:dyDescent="0.4">
      <c r="B170" s="5"/>
      <c r="C170" s="5"/>
      <c r="D170">
        <v>33</v>
      </c>
      <c r="E170" s="5">
        <f t="shared" ca="1" si="146"/>
        <v>0.16956869323791468</v>
      </c>
      <c r="F170" s="5">
        <f t="shared" ca="1" si="147"/>
        <v>38</v>
      </c>
      <c r="G170" s="32">
        <v>19</v>
      </c>
      <c r="H170" s="4">
        <f t="shared" ca="1" si="148"/>
        <v>9</v>
      </c>
      <c r="I170" s="4">
        <f t="shared" ca="1" si="149"/>
        <v>11</v>
      </c>
      <c r="J170" s="4">
        <f t="shared" ca="1" si="150"/>
        <v>25</v>
      </c>
      <c r="K170" s="4">
        <f t="shared" ca="1" si="161"/>
        <v>36</v>
      </c>
      <c r="L170" s="4">
        <f t="shared" ca="1" si="162"/>
        <v>38</v>
      </c>
      <c r="M170" s="7"/>
      <c r="N170" s="33">
        <v>3</v>
      </c>
      <c r="O170" s="34">
        <v>3</v>
      </c>
      <c r="P170" s="38">
        <f t="shared" ca="1" si="151"/>
        <v>9</v>
      </c>
      <c r="Q170" s="38">
        <f t="shared" ca="1" si="152"/>
        <v>11</v>
      </c>
      <c r="R170" s="38">
        <f t="shared" ca="1" si="153"/>
        <v>25</v>
      </c>
      <c r="S170" s="38">
        <f t="shared" ca="1" si="154"/>
        <v>36</v>
      </c>
      <c r="T170" s="38">
        <f t="shared" ca="1" si="155"/>
        <v>38</v>
      </c>
      <c r="U170" s="43">
        <f t="shared" ca="1" si="156"/>
        <v>0</v>
      </c>
      <c r="V170" s="44">
        <f t="shared" ca="1" si="157"/>
        <v>0</v>
      </c>
      <c r="W170" s="44">
        <f t="shared" ca="1" si="158"/>
        <v>0</v>
      </c>
      <c r="X170" s="44">
        <f t="shared" ca="1" si="159"/>
        <v>0</v>
      </c>
      <c r="Y170" s="45">
        <f t="shared" ca="1" si="160"/>
        <v>0</v>
      </c>
      <c r="Z170" s="35"/>
      <c r="AB170" s="40">
        <v>0</v>
      </c>
      <c r="AC170" s="9">
        <v>0</v>
      </c>
      <c r="AD170" s="9">
        <v>0</v>
      </c>
      <c r="AE170" s="9">
        <v>0</v>
      </c>
      <c r="AF170" s="9">
        <v>0</v>
      </c>
      <c r="AG170" s="9">
        <v>0</v>
      </c>
    </row>
    <row r="171" spans="1:33" ht="24.75" outlineLevel="1" thickTop="1" thickBot="1" x14ac:dyDescent="0.4">
      <c r="B171" s="5"/>
      <c r="C171" s="5"/>
      <c r="D171">
        <v>34</v>
      </c>
      <c r="E171" s="5">
        <f t="shared" ca="1" si="146"/>
        <v>0.39549954281710331</v>
      </c>
      <c r="F171" s="5">
        <f t="shared" ca="1" si="147"/>
        <v>35</v>
      </c>
      <c r="G171" s="10">
        <v>20</v>
      </c>
      <c r="H171" s="4">
        <f t="shared" ca="1" si="148"/>
        <v>2</v>
      </c>
      <c r="I171" s="4">
        <f t="shared" ca="1" si="149"/>
        <v>10</v>
      </c>
      <c r="J171" s="4">
        <f t="shared" ca="1" si="150"/>
        <v>27</v>
      </c>
      <c r="K171" s="4">
        <f t="shared" ca="1" si="161"/>
        <v>38</v>
      </c>
      <c r="L171" s="4">
        <f t="shared" ca="1" si="162"/>
        <v>35</v>
      </c>
      <c r="M171" s="7"/>
      <c r="N171" s="33">
        <v>4</v>
      </c>
      <c r="O171" s="34">
        <v>4</v>
      </c>
      <c r="P171" s="38">
        <f t="shared" ca="1" si="151"/>
        <v>2</v>
      </c>
      <c r="Q171" s="38">
        <f t="shared" ca="1" si="152"/>
        <v>10</v>
      </c>
      <c r="R171" s="38">
        <f t="shared" ca="1" si="153"/>
        <v>27</v>
      </c>
      <c r="S171" s="38">
        <f t="shared" ca="1" si="154"/>
        <v>35</v>
      </c>
      <c r="T171" s="38">
        <f t="shared" ca="1" si="155"/>
        <v>38</v>
      </c>
      <c r="U171" s="43">
        <f t="shared" ca="1" si="156"/>
        <v>1</v>
      </c>
      <c r="V171" s="44">
        <f t="shared" ca="1" si="157"/>
        <v>0</v>
      </c>
      <c r="W171" s="44">
        <f t="shared" ca="1" si="158"/>
        <v>0</v>
      </c>
      <c r="X171" s="44">
        <f t="shared" ca="1" si="159"/>
        <v>0</v>
      </c>
      <c r="Y171" s="45">
        <f t="shared" ca="1" si="160"/>
        <v>0</v>
      </c>
      <c r="Z171" s="35"/>
      <c r="AB171" s="40">
        <v>0</v>
      </c>
      <c r="AC171" s="9">
        <v>0</v>
      </c>
      <c r="AD171" s="9">
        <v>0</v>
      </c>
      <c r="AE171" s="9">
        <v>0</v>
      </c>
      <c r="AF171" s="9">
        <v>0</v>
      </c>
      <c r="AG171" s="9">
        <v>0</v>
      </c>
    </row>
    <row r="172" spans="1:33" ht="24.75" outlineLevel="1" thickTop="1" thickBot="1" x14ac:dyDescent="0.4">
      <c r="B172" s="5"/>
      <c r="C172" s="5"/>
      <c r="D172">
        <v>35</v>
      </c>
      <c r="E172" s="5">
        <f t="shared" ca="1" si="146"/>
        <v>0.92690641450086086</v>
      </c>
      <c r="F172" s="5">
        <f t="shared" ca="1" si="147"/>
        <v>31</v>
      </c>
      <c r="G172" s="10">
        <v>29</v>
      </c>
      <c r="H172" s="4">
        <f t="shared" ca="1" si="148"/>
        <v>4</v>
      </c>
      <c r="I172" s="4">
        <f t="shared" ca="1" si="149"/>
        <v>11</v>
      </c>
      <c r="J172" s="4">
        <f t="shared" ca="1" si="150"/>
        <v>21</v>
      </c>
      <c r="K172" s="4">
        <f t="shared" ca="1" si="161"/>
        <v>35</v>
      </c>
      <c r="L172" s="4">
        <f t="shared" ca="1" si="162"/>
        <v>31</v>
      </c>
      <c r="M172" s="7"/>
      <c r="N172" s="33">
        <v>5</v>
      </c>
      <c r="O172" s="34">
        <v>5</v>
      </c>
      <c r="P172" s="38">
        <f t="shared" ca="1" si="151"/>
        <v>4</v>
      </c>
      <c r="Q172" s="38">
        <f t="shared" ca="1" si="152"/>
        <v>11</v>
      </c>
      <c r="R172" s="38">
        <f t="shared" ca="1" si="153"/>
        <v>21</v>
      </c>
      <c r="S172" s="38">
        <f t="shared" ca="1" si="154"/>
        <v>31</v>
      </c>
      <c r="T172" s="38">
        <f t="shared" ca="1" si="155"/>
        <v>35</v>
      </c>
      <c r="U172" s="43">
        <f t="shared" ca="1" si="156"/>
        <v>0</v>
      </c>
      <c r="V172" s="44">
        <f t="shared" ca="1" si="157"/>
        <v>0</v>
      </c>
      <c r="W172" s="44">
        <f t="shared" ca="1" si="158"/>
        <v>0</v>
      </c>
      <c r="X172" s="44">
        <f t="shared" ca="1" si="159"/>
        <v>0</v>
      </c>
      <c r="Y172" s="45">
        <f t="shared" ca="1" si="160"/>
        <v>0</v>
      </c>
      <c r="Z172" s="35"/>
      <c r="AB172" s="40">
        <v>0</v>
      </c>
      <c r="AC172" s="9">
        <v>0</v>
      </c>
      <c r="AD172" s="9">
        <v>0</v>
      </c>
      <c r="AE172" s="9">
        <v>0</v>
      </c>
      <c r="AF172" s="9">
        <v>0</v>
      </c>
      <c r="AG172" s="9">
        <v>0</v>
      </c>
    </row>
    <row r="173" spans="1:33" ht="24.75" outlineLevel="1" thickTop="1" thickBot="1" x14ac:dyDescent="0.4">
      <c r="B173" s="5"/>
      <c r="C173" s="5"/>
      <c r="D173">
        <v>36</v>
      </c>
      <c r="E173" s="5">
        <f t="shared" ca="1" si="146"/>
        <v>0.64853697110117881</v>
      </c>
      <c r="F173" s="5">
        <f t="shared" ca="1" si="147"/>
        <v>33</v>
      </c>
      <c r="G173" s="32"/>
      <c r="H173" s="4">
        <f t="shared" ca="1" si="148"/>
        <v>9</v>
      </c>
      <c r="I173" s="4">
        <f t="shared" ca="1" si="149"/>
        <v>13</v>
      </c>
      <c r="J173" s="4">
        <f t="shared" ca="1" si="150"/>
        <v>22</v>
      </c>
      <c r="K173" s="4">
        <f t="shared" ca="1" si="161"/>
        <v>31</v>
      </c>
      <c r="L173" s="4">
        <f t="shared" ca="1" si="162"/>
        <v>33</v>
      </c>
      <c r="M173" s="7"/>
      <c r="N173" s="33">
        <v>6</v>
      </c>
      <c r="O173" s="34">
        <v>6</v>
      </c>
      <c r="P173" s="38">
        <f t="shared" ca="1" si="151"/>
        <v>9</v>
      </c>
      <c r="Q173" s="38">
        <f t="shared" ca="1" si="152"/>
        <v>13</v>
      </c>
      <c r="R173" s="38">
        <f t="shared" ca="1" si="153"/>
        <v>22</v>
      </c>
      <c r="S173" s="38">
        <f t="shared" ca="1" si="154"/>
        <v>31</v>
      </c>
      <c r="T173" s="38">
        <f t="shared" ca="1" si="155"/>
        <v>33</v>
      </c>
      <c r="U173" s="43">
        <f t="shared" ca="1" si="156"/>
        <v>0</v>
      </c>
      <c r="V173" s="44">
        <f t="shared" ca="1" si="157"/>
        <v>0</v>
      </c>
      <c r="W173" s="44">
        <f t="shared" ca="1" si="158"/>
        <v>0</v>
      </c>
      <c r="X173" s="44">
        <f t="shared" ca="1" si="159"/>
        <v>0</v>
      </c>
      <c r="Y173" s="45">
        <f t="shared" ca="1" si="160"/>
        <v>0</v>
      </c>
      <c r="Z173" s="35"/>
      <c r="AB173" s="40">
        <v>0</v>
      </c>
      <c r="AC173" s="9">
        <v>0</v>
      </c>
      <c r="AD173" s="9">
        <v>0</v>
      </c>
      <c r="AE173" s="9">
        <v>0</v>
      </c>
      <c r="AF173" s="9">
        <v>0</v>
      </c>
      <c r="AG173" s="9">
        <v>0</v>
      </c>
    </row>
    <row r="174" spans="1:33" ht="24.75" outlineLevel="1" thickTop="1" thickBot="1" x14ac:dyDescent="0.4">
      <c r="B174" s="5"/>
      <c r="C174" s="5"/>
      <c r="D174">
        <v>37</v>
      </c>
      <c r="E174" s="5">
        <f t="shared" ca="1" si="146"/>
        <v>0.87707707304352089</v>
      </c>
      <c r="F174" s="5">
        <f t="shared" ca="1" si="147"/>
        <v>32</v>
      </c>
      <c r="G174" s="32"/>
      <c r="H174" s="4">
        <f t="shared" ca="1" si="148"/>
        <v>6</v>
      </c>
      <c r="I174" s="4">
        <f t="shared" ca="1" si="149"/>
        <v>16</v>
      </c>
      <c r="J174" s="4">
        <f t="shared" ca="1" si="150"/>
        <v>29</v>
      </c>
      <c r="K174" s="4">
        <f t="shared" ca="1" si="161"/>
        <v>33</v>
      </c>
      <c r="L174" s="4">
        <f t="shared" ca="1" si="162"/>
        <v>32</v>
      </c>
      <c r="M174" s="7"/>
      <c r="N174" s="33">
        <v>7</v>
      </c>
      <c r="O174" s="34">
        <v>7</v>
      </c>
      <c r="P174" s="38">
        <f t="shared" ca="1" si="151"/>
        <v>6</v>
      </c>
      <c r="Q174" s="38">
        <f t="shared" ca="1" si="152"/>
        <v>16</v>
      </c>
      <c r="R174" s="38">
        <f t="shared" ca="1" si="153"/>
        <v>29</v>
      </c>
      <c r="S174" s="38">
        <f t="shared" ca="1" si="154"/>
        <v>32</v>
      </c>
      <c r="T174" s="38">
        <f t="shared" ca="1" si="155"/>
        <v>33</v>
      </c>
      <c r="U174" s="43">
        <f t="shared" ca="1" si="156"/>
        <v>1</v>
      </c>
      <c r="V174" s="44">
        <f t="shared" ca="1" si="157"/>
        <v>0</v>
      </c>
      <c r="W174" s="44">
        <f t="shared" ca="1" si="158"/>
        <v>0</v>
      </c>
      <c r="X174" s="44">
        <f t="shared" ca="1" si="159"/>
        <v>0</v>
      </c>
      <c r="Y174" s="45">
        <f t="shared" ca="1" si="160"/>
        <v>0</v>
      </c>
      <c r="Z174" s="35"/>
      <c r="AB174" s="40">
        <v>0</v>
      </c>
      <c r="AC174" s="9">
        <v>0</v>
      </c>
      <c r="AD174" s="9">
        <v>0</v>
      </c>
      <c r="AE174" s="9">
        <v>0</v>
      </c>
      <c r="AF174" s="9">
        <v>0</v>
      </c>
      <c r="AG174" s="9">
        <v>0</v>
      </c>
    </row>
    <row r="175" spans="1:33" ht="24.75" outlineLevel="1" thickTop="1" thickBot="1" x14ac:dyDescent="0.4">
      <c r="B175" s="5"/>
      <c r="C175" s="5"/>
      <c r="D175">
        <v>38</v>
      </c>
      <c r="E175" s="5">
        <f t="shared" ca="1" si="146"/>
        <v>0.96101938072552151</v>
      </c>
      <c r="F175" s="5">
        <f t="shared" ca="1" si="147"/>
        <v>30</v>
      </c>
      <c r="G175" s="10"/>
      <c r="H175" s="4">
        <f t="shared" ca="1" si="148"/>
        <v>9</v>
      </c>
      <c r="I175" s="4">
        <f t="shared" ca="1" si="149"/>
        <v>14</v>
      </c>
      <c r="J175" s="4">
        <f t="shared" ca="1" si="150"/>
        <v>29</v>
      </c>
      <c r="K175" s="4">
        <f t="shared" ca="1" si="161"/>
        <v>32</v>
      </c>
      <c r="L175" s="4">
        <f t="shared" ca="1" si="162"/>
        <v>30</v>
      </c>
      <c r="M175" s="7"/>
      <c r="N175" s="33">
        <v>8</v>
      </c>
      <c r="O175" s="34">
        <v>8</v>
      </c>
      <c r="P175" s="38">
        <f t="shared" ca="1" si="151"/>
        <v>9</v>
      </c>
      <c r="Q175" s="38">
        <f t="shared" ca="1" si="152"/>
        <v>14</v>
      </c>
      <c r="R175" s="38">
        <f t="shared" ca="1" si="153"/>
        <v>29</v>
      </c>
      <c r="S175" s="38">
        <f t="shared" ca="1" si="154"/>
        <v>30</v>
      </c>
      <c r="T175" s="38">
        <f t="shared" ca="1" si="155"/>
        <v>32</v>
      </c>
      <c r="U175" s="43">
        <f t="shared" ca="1" si="156"/>
        <v>1</v>
      </c>
      <c r="V175" s="44">
        <f t="shared" ca="1" si="157"/>
        <v>0</v>
      </c>
      <c r="W175" s="44">
        <f t="shared" ca="1" si="158"/>
        <v>0</v>
      </c>
      <c r="X175" s="44">
        <f t="shared" ca="1" si="159"/>
        <v>0</v>
      </c>
      <c r="Y175" s="45">
        <f t="shared" ca="1" si="160"/>
        <v>0</v>
      </c>
      <c r="Z175" s="35"/>
      <c r="AB175" s="40">
        <v>0</v>
      </c>
      <c r="AC175" s="9">
        <v>0</v>
      </c>
      <c r="AD175" s="9">
        <v>0</v>
      </c>
      <c r="AE175" s="9">
        <v>0</v>
      </c>
      <c r="AF175" s="9">
        <v>0</v>
      </c>
      <c r="AG175" s="9">
        <v>0</v>
      </c>
    </row>
    <row r="176" spans="1:33" ht="24.75" outlineLevel="1" thickTop="1" thickBot="1" x14ac:dyDescent="0.4">
      <c r="B176" s="5"/>
      <c r="C176" s="5"/>
      <c r="D176">
        <v>39</v>
      </c>
      <c r="E176" s="5">
        <f t="shared" ca="1" si="146"/>
        <v>0.18532422699269324</v>
      </c>
      <c r="F176" s="5">
        <f t="shared" ca="1" si="147"/>
        <v>37</v>
      </c>
      <c r="G176" s="10"/>
      <c r="H176" s="4">
        <f t="shared" ca="1" si="148"/>
        <v>2</v>
      </c>
      <c r="I176" s="4">
        <f t="shared" ca="1" si="149"/>
        <v>17</v>
      </c>
      <c r="J176" s="4">
        <f t="shared" ca="1" si="150"/>
        <v>28</v>
      </c>
      <c r="K176" s="4">
        <f t="shared" ca="1" si="161"/>
        <v>30</v>
      </c>
      <c r="L176" s="4">
        <f t="shared" ca="1" si="162"/>
        <v>37</v>
      </c>
      <c r="M176" s="7"/>
      <c r="N176" s="33">
        <v>9</v>
      </c>
      <c r="O176" s="34">
        <v>9</v>
      </c>
      <c r="P176" s="38">
        <f t="shared" ca="1" si="151"/>
        <v>2</v>
      </c>
      <c r="Q176" s="38">
        <f t="shared" ca="1" si="152"/>
        <v>17</v>
      </c>
      <c r="R176" s="38">
        <f t="shared" ca="1" si="153"/>
        <v>28</v>
      </c>
      <c r="S176" s="38">
        <f t="shared" ca="1" si="154"/>
        <v>30</v>
      </c>
      <c r="T176" s="38">
        <f t="shared" ca="1" si="155"/>
        <v>37</v>
      </c>
      <c r="U176" s="43">
        <f t="shared" ca="1" si="156"/>
        <v>0</v>
      </c>
      <c r="V176" s="44">
        <f t="shared" ca="1" si="157"/>
        <v>0</v>
      </c>
      <c r="W176" s="44">
        <f t="shared" ca="1" si="158"/>
        <v>0</v>
      </c>
      <c r="X176" s="44">
        <f t="shared" ca="1" si="159"/>
        <v>0</v>
      </c>
      <c r="Y176" s="45">
        <f t="shared" ca="1" si="160"/>
        <v>0</v>
      </c>
      <c r="Z176" s="35"/>
      <c r="AB176" s="40">
        <v>0</v>
      </c>
      <c r="AC176" s="9">
        <v>0</v>
      </c>
      <c r="AD176" s="9">
        <v>0</v>
      </c>
      <c r="AE176" s="9">
        <v>0</v>
      </c>
      <c r="AF176" s="9">
        <v>0</v>
      </c>
      <c r="AG176" s="9">
        <v>0</v>
      </c>
    </row>
    <row r="177" spans="1:33" ht="24.75" outlineLevel="1" thickTop="1" thickBot="1" x14ac:dyDescent="0.4">
      <c r="G177" s="10"/>
      <c r="H177" s="4">
        <f t="shared" ca="1" si="148"/>
        <v>2</v>
      </c>
      <c r="I177" s="4">
        <f t="shared" ca="1" si="149"/>
        <v>14</v>
      </c>
      <c r="J177" s="4">
        <f t="shared" ca="1" si="150"/>
        <v>20</v>
      </c>
      <c r="K177" s="4">
        <f t="shared" ca="1" si="161"/>
        <v>37</v>
      </c>
      <c r="L177" s="4">
        <f ca="1">INDEX($D$167:$D$176,RANK(E167,$E$167:$E$176))</f>
        <v>34</v>
      </c>
      <c r="M177" s="7"/>
      <c r="N177" s="33">
        <v>10</v>
      </c>
      <c r="O177" s="34">
        <v>10</v>
      </c>
      <c r="P177" s="38">
        <f t="shared" ca="1" si="151"/>
        <v>2</v>
      </c>
      <c r="Q177" s="38">
        <f t="shared" ca="1" si="152"/>
        <v>14</v>
      </c>
      <c r="R177" s="38">
        <f t="shared" ca="1" si="153"/>
        <v>20</v>
      </c>
      <c r="S177" s="38">
        <f t="shared" ca="1" si="154"/>
        <v>34</v>
      </c>
      <c r="T177" s="38">
        <f t="shared" ca="1" si="155"/>
        <v>37</v>
      </c>
      <c r="U177" s="43">
        <f t="shared" ca="1" si="156"/>
        <v>0</v>
      </c>
      <c r="V177" s="44">
        <f t="shared" ca="1" si="157"/>
        <v>0</v>
      </c>
      <c r="W177" s="44">
        <f t="shared" ca="1" si="158"/>
        <v>0</v>
      </c>
      <c r="X177" s="44">
        <f t="shared" ca="1" si="159"/>
        <v>0</v>
      </c>
      <c r="Y177" s="45">
        <f t="shared" ca="1" si="160"/>
        <v>0</v>
      </c>
      <c r="Z177" s="35"/>
      <c r="AB177" s="40">
        <v>0</v>
      </c>
      <c r="AC177" s="9">
        <v>0</v>
      </c>
      <c r="AD177" s="9">
        <v>0</v>
      </c>
      <c r="AE177" s="9">
        <v>0</v>
      </c>
      <c r="AF177" s="9">
        <v>0</v>
      </c>
      <c r="AG177" s="9">
        <v>0</v>
      </c>
    </row>
    <row r="178" spans="1:33" ht="15.75" outlineLevel="1" thickTop="1" x14ac:dyDescent="0.25">
      <c r="O178"/>
      <c r="AB178" s="40">
        <v>0</v>
      </c>
      <c r="AC178" s="9">
        <v>0</v>
      </c>
      <c r="AD178" s="9">
        <v>0</v>
      </c>
      <c r="AE178" s="9">
        <v>0</v>
      </c>
      <c r="AF178" s="9">
        <v>0</v>
      </c>
      <c r="AG178" s="9">
        <v>0</v>
      </c>
    </row>
    <row r="179" spans="1:33" outlineLevel="1" x14ac:dyDescent="0.25">
      <c r="O179"/>
      <c r="AB179" s="40">
        <v>0</v>
      </c>
      <c r="AC179" s="9">
        <v>0</v>
      </c>
      <c r="AD179" s="9">
        <v>0</v>
      </c>
      <c r="AE179" s="9">
        <v>0</v>
      </c>
      <c r="AF179" s="9">
        <v>0</v>
      </c>
      <c r="AG179" s="9">
        <v>0</v>
      </c>
    </row>
    <row r="180" spans="1:33" outlineLevel="1" x14ac:dyDescent="0.25">
      <c r="O180"/>
      <c r="AB180" s="40">
        <v>0</v>
      </c>
      <c r="AC180" s="9">
        <v>0</v>
      </c>
      <c r="AD180" s="9">
        <v>0</v>
      </c>
      <c r="AE180" s="9">
        <v>0</v>
      </c>
      <c r="AF180" s="9">
        <v>0</v>
      </c>
      <c r="AG180" s="9">
        <v>0</v>
      </c>
    </row>
    <row r="181" spans="1:33" outlineLevel="1" x14ac:dyDescent="0.25">
      <c r="O181"/>
      <c r="AC181" s="9"/>
      <c r="AD181" s="9"/>
      <c r="AE181" s="9"/>
      <c r="AF181" s="9"/>
      <c r="AG181" s="9"/>
    </row>
    <row r="182" spans="1:33" x14ac:dyDescent="0.25">
      <c r="O182"/>
    </row>
    <row r="183" spans="1:33" x14ac:dyDescent="0.25">
      <c r="E183" s="1"/>
      <c r="F183" s="1"/>
      <c r="H183" s="1"/>
      <c r="O183"/>
    </row>
    <row r="184" spans="1:33" x14ac:dyDescent="0.25">
      <c r="E184" s="1"/>
      <c r="F184" s="1"/>
      <c r="H184" s="1"/>
      <c r="O184"/>
    </row>
    <row r="185" spans="1:33" ht="21.75" x14ac:dyDescent="0.4">
      <c r="A185" s="27" t="str">
        <f>A$1</f>
        <v>Include</v>
      </c>
      <c r="B185" s="27" t="str">
        <f t="shared" ref="B185:G185" si="163">B$1</f>
        <v>Formula</v>
      </c>
      <c r="C185" s="27" t="str">
        <f t="shared" si="163"/>
        <v>Set</v>
      </c>
      <c r="D185" s="27" t="str">
        <f t="shared" si="163"/>
        <v>Include</v>
      </c>
      <c r="E185" s="27" t="str">
        <f t="shared" si="163"/>
        <v>Formula</v>
      </c>
      <c r="F185" s="27" t="str">
        <f t="shared" si="163"/>
        <v>Set</v>
      </c>
      <c r="G185" s="27" t="str">
        <f t="shared" si="163"/>
        <v>Ranges</v>
      </c>
      <c r="H185" s="15" t="s">
        <v>33</v>
      </c>
      <c r="I185" s="3"/>
      <c r="J185" s="3"/>
      <c r="K185" s="3"/>
      <c r="L185" s="3"/>
      <c r="M185" t="s">
        <v>27</v>
      </c>
      <c r="P185" s="30" t="str">
        <f>TEXT(G186,"0") &amp; "-" &amp; TEXT(G187,"0")</f>
        <v>1-3</v>
      </c>
      <c r="Q185" s="30" t="str">
        <f>TEXT(G188,"0") &amp; "-" &amp; TEXT(G189,"0")</f>
        <v>4-5</v>
      </c>
      <c r="R185" s="30" t="str">
        <f>TEXT(G190,"0") &amp; "-" &amp; TEXT(G191,"0")</f>
        <v>6-9</v>
      </c>
      <c r="S185" s="31" t="s">
        <v>34</v>
      </c>
      <c r="T185" s="31"/>
      <c r="V185" s="11">
        <f ca="1">SUM(V187:V196)</f>
        <v>1</v>
      </c>
      <c r="W185" s="11">
        <f ca="1">SUM(W187:W196)</f>
        <v>0</v>
      </c>
      <c r="X185" s="11">
        <f ca="1">SUM(X187:X196)</f>
        <v>0</v>
      </c>
      <c r="Y185" s="42">
        <f ca="1">SUM(Y187:Y196)</f>
        <v>0</v>
      </c>
      <c r="Z185" s="39"/>
    </row>
    <row r="186" spans="1:33" ht="17.25" x14ac:dyDescent="0.4">
      <c r="A186">
        <v>1</v>
      </c>
      <c r="B186" s="5">
        <f t="shared" ref="B186:B195" ca="1" si="164">RAND()</f>
        <v>0.38118629147009553</v>
      </c>
      <c r="C186" s="5">
        <f t="shared" ref="C186:C195" ca="1" si="165">INDEX($A$186:$A$195,RANK(B186,$B$186:$B$195))</f>
        <v>10</v>
      </c>
      <c r="D186">
        <v>11</v>
      </c>
      <c r="E186" s="5">
        <f t="shared" ref="E186:E204" ca="1" si="166">RAND()</f>
        <v>0.40234449854882592</v>
      </c>
      <c r="F186" s="5">
        <f t="shared" ref="F186:F204" ca="1" si="167">INDEX($D$186:$D$204,RANK(E186,$E$186:$E$204))</f>
        <v>23</v>
      </c>
      <c r="G186" s="11">
        <v>1</v>
      </c>
      <c r="N186" s="3" t="s">
        <v>15</v>
      </c>
      <c r="O186" s="3" t="s">
        <v>16</v>
      </c>
      <c r="P186" s="9">
        <f>P$2</f>
        <v>8</v>
      </c>
      <c r="Q186" s="9">
        <f t="shared" ref="Q186:T186" si="168">Q$2</f>
        <v>15</v>
      </c>
      <c r="R186" s="9">
        <f t="shared" si="168"/>
        <v>26</v>
      </c>
      <c r="S186" s="9">
        <f t="shared" si="168"/>
        <v>27</v>
      </c>
      <c r="T186" s="9">
        <f t="shared" si="168"/>
        <v>29</v>
      </c>
      <c r="U186" s="16" t="s">
        <v>3</v>
      </c>
      <c r="V186" s="12" t="s">
        <v>17</v>
      </c>
      <c r="W186" s="12" t="s">
        <v>4</v>
      </c>
      <c r="X186" s="12" t="s">
        <v>5</v>
      </c>
      <c r="Y186" s="17" t="s">
        <v>13</v>
      </c>
      <c r="Z186" s="14" t="s">
        <v>7</v>
      </c>
      <c r="AA186">
        <v>6</v>
      </c>
    </row>
    <row r="187" spans="1:33" ht="24" outlineLevel="1" thickBot="1" x14ac:dyDescent="0.4">
      <c r="A187">
        <v>2</v>
      </c>
      <c r="B187" s="5">
        <f t="shared" ca="1" si="164"/>
        <v>0.95683105640346688</v>
      </c>
      <c r="C187" s="5">
        <f t="shared" ca="1" si="165"/>
        <v>1</v>
      </c>
      <c r="D187">
        <v>12</v>
      </c>
      <c r="E187" s="5">
        <f t="shared" ca="1" si="166"/>
        <v>0.33268921183153133</v>
      </c>
      <c r="F187" s="5">
        <f t="shared" ca="1" si="167"/>
        <v>26</v>
      </c>
      <c r="G187" s="11">
        <v>3</v>
      </c>
      <c r="H187" s="4">
        <f t="shared" ref="H187:H196" ca="1" si="169">RANDBETWEEN($G$186,$G$187)</f>
        <v>2</v>
      </c>
      <c r="I187" s="4">
        <f t="shared" ref="I187:I196" ca="1" si="170">RANDBETWEEN($G$188,$G$189)</f>
        <v>4</v>
      </c>
      <c r="J187" s="4">
        <f t="shared" ref="J187:J196" ca="1" si="171">RANDBETWEEN($G$190,$G$191)</f>
        <v>8</v>
      </c>
      <c r="K187" s="6">
        <f t="shared" ref="K187:K196" ca="1" si="172">INDEX($D$186:$D$204,RANK(E186,$E$186:$E$204))</f>
        <v>23</v>
      </c>
      <c r="L187" s="6">
        <f t="shared" ref="L187:L194" ca="1" si="173">INDEX($D$186:$D$204,RANK(E197,$E$186:$E$204))</f>
        <v>19</v>
      </c>
      <c r="M187" s="7"/>
      <c r="N187" s="33">
        <v>1</v>
      </c>
      <c r="O187" s="34">
        <v>1</v>
      </c>
      <c r="P187" s="38">
        <f t="shared" ref="P187:P196" ca="1" si="174">LARGE($H187:$L187,COLUMNS($H$2:$L$2))</f>
        <v>2</v>
      </c>
      <c r="Q187" s="38">
        <f t="shared" ref="Q187:Q196" ca="1" si="175">LARGE($H187:$L187,COLUMNS($H$2:$K$2))</f>
        <v>4</v>
      </c>
      <c r="R187" s="38">
        <f t="shared" ref="R187:R196" ca="1" si="176">LARGE($H187:$L187,COLUMNS($H$2:$J$2))</f>
        <v>8</v>
      </c>
      <c r="S187" s="38">
        <f t="shared" ref="S187:S196" ca="1" si="177">LARGE($H187:$L187,COLUMNS($H$2:$I$2))</f>
        <v>19</v>
      </c>
      <c r="T187" s="38">
        <f t="shared" ref="T187:T196" ca="1" si="178">LARGE($H187:$L187,COLUMNS($H$2))</f>
        <v>23</v>
      </c>
      <c r="U187" s="43">
        <f t="shared" ref="U187:U196" ca="1" si="179">COUNTIF($P187:$T187,$P$2)+COUNTIF($P187:$T187,$Q$2)+COUNTIF($P187:$T187,$R$2)+COUNTIF($P187:$T187,$S$2)+COUNTIF($P187:$T187,$T$2)</f>
        <v>1</v>
      </c>
      <c r="V187" s="44">
        <f t="shared" ref="V187:V196" ca="1" si="180">COUNTIF($U187,"2")</f>
        <v>0</v>
      </c>
      <c r="W187" s="44">
        <f t="shared" ref="W187:W196" ca="1" si="181">COUNTIF($U187,"3")</f>
        <v>0</v>
      </c>
      <c r="X187" s="44">
        <f t="shared" ref="X187:X196" ca="1" si="182">COUNTIF($U187,"4")</f>
        <v>0</v>
      </c>
      <c r="Y187" s="45">
        <f t="shared" ref="Y187:Y196" ca="1" si="183">COUNTIF($U187,"5")</f>
        <v>0</v>
      </c>
      <c r="Z187" s="35">
        <f ca="1">Z51</f>
        <v>2274</v>
      </c>
    </row>
    <row r="188" spans="1:33" ht="24.75" outlineLevel="1" thickTop="1" thickBot="1" x14ac:dyDescent="0.4">
      <c r="A188">
        <v>3</v>
      </c>
      <c r="B188" s="5">
        <f t="shared" ca="1" si="164"/>
        <v>0.56750020844042415</v>
      </c>
      <c r="C188" s="5">
        <f t="shared" ca="1" si="165"/>
        <v>8</v>
      </c>
      <c r="D188">
        <v>13</v>
      </c>
      <c r="E188" s="5">
        <f t="shared" ca="1" si="166"/>
        <v>2.5211262033305593E-2</v>
      </c>
      <c r="F188" s="5">
        <f t="shared" ca="1" si="167"/>
        <v>29</v>
      </c>
      <c r="G188" s="32">
        <v>4</v>
      </c>
      <c r="H188" s="4">
        <f t="shared" ca="1" si="169"/>
        <v>3</v>
      </c>
      <c r="I188" s="4">
        <f t="shared" ca="1" si="170"/>
        <v>5</v>
      </c>
      <c r="J188" s="4">
        <f t="shared" ca="1" si="171"/>
        <v>9</v>
      </c>
      <c r="K188" s="6">
        <f t="shared" ca="1" si="172"/>
        <v>26</v>
      </c>
      <c r="L188" s="6">
        <f t="shared" ca="1" si="173"/>
        <v>21</v>
      </c>
      <c r="M188" s="7"/>
      <c r="N188" s="33">
        <v>2</v>
      </c>
      <c r="O188" s="34">
        <v>2</v>
      </c>
      <c r="P188" s="38">
        <f t="shared" ca="1" si="174"/>
        <v>3</v>
      </c>
      <c r="Q188" s="38">
        <f t="shared" ca="1" si="175"/>
        <v>5</v>
      </c>
      <c r="R188" s="38">
        <f t="shared" ca="1" si="176"/>
        <v>9</v>
      </c>
      <c r="S188" s="38">
        <f t="shared" ca="1" si="177"/>
        <v>21</v>
      </c>
      <c r="T188" s="38">
        <f t="shared" ca="1" si="178"/>
        <v>26</v>
      </c>
      <c r="U188" s="43">
        <f t="shared" ca="1" si="179"/>
        <v>1</v>
      </c>
      <c r="V188" s="44">
        <f t="shared" ca="1" si="180"/>
        <v>0</v>
      </c>
      <c r="W188" s="44">
        <f t="shared" ca="1" si="181"/>
        <v>0</v>
      </c>
      <c r="X188" s="44">
        <f t="shared" ca="1" si="182"/>
        <v>0</v>
      </c>
      <c r="Y188" s="45">
        <f t="shared" ca="1" si="183"/>
        <v>0</v>
      </c>
      <c r="Z188" s="35"/>
    </row>
    <row r="189" spans="1:33" ht="24.75" outlineLevel="1" thickTop="1" thickBot="1" x14ac:dyDescent="0.4">
      <c r="A189">
        <v>4</v>
      </c>
      <c r="B189" s="5">
        <f t="shared" ca="1" si="164"/>
        <v>0.66971781633690208</v>
      </c>
      <c r="C189" s="5">
        <f t="shared" ca="1" si="165"/>
        <v>7</v>
      </c>
      <c r="D189">
        <v>14</v>
      </c>
      <c r="E189" s="5">
        <f t="shared" ca="1" si="166"/>
        <v>0.81617943895335954</v>
      </c>
      <c r="F189" s="5">
        <f t="shared" ca="1" si="167"/>
        <v>17</v>
      </c>
      <c r="G189" s="32">
        <v>5</v>
      </c>
      <c r="H189" s="4">
        <f t="shared" ca="1" si="169"/>
        <v>1</v>
      </c>
      <c r="I189" s="4">
        <f t="shared" ca="1" si="170"/>
        <v>5</v>
      </c>
      <c r="J189" s="4">
        <f t="shared" ca="1" si="171"/>
        <v>7</v>
      </c>
      <c r="K189" s="6">
        <f t="shared" ca="1" si="172"/>
        <v>29</v>
      </c>
      <c r="L189" s="6">
        <f t="shared" ca="1" si="173"/>
        <v>11</v>
      </c>
      <c r="M189" s="7"/>
      <c r="N189" s="33">
        <v>3</v>
      </c>
      <c r="O189" s="34">
        <v>3</v>
      </c>
      <c r="P189" s="38">
        <f t="shared" ca="1" si="174"/>
        <v>1</v>
      </c>
      <c r="Q189" s="38">
        <f t="shared" ca="1" si="175"/>
        <v>5</v>
      </c>
      <c r="R189" s="38">
        <f t="shared" ca="1" si="176"/>
        <v>7</v>
      </c>
      <c r="S189" s="38">
        <f t="shared" ca="1" si="177"/>
        <v>11</v>
      </c>
      <c r="T189" s="38">
        <f t="shared" ca="1" si="178"/>
        <v>29</v>
      </c>
      <c r="U189" s="43">
        <f t="shared" ca="1" si="179"/>
        <v>1</v>
      </c>
      <c r="V189" s="44">
        <f t="shared" ca="1" si="180"/>
        <v>0</v>
      </c>
      <c r="W189" s="44">
        <f t="shared" ca="1" si="181"/>
        <v>0</v>
      </c>
      <c r="X189" s="44">
        <f t="shared" ca="1" si="182"/>
        <v>0</v>
      </c>
      <c r="Y189" s="45">
        <f t="shared" ca="1" si="183"/>
        <v>0</v>
      </c>
      <c r="Z189" s="35"/>
    </row>
    <row r="190" spans="1:33" ht="24.75" outlineLevel="1" thickTop="1" thickBot="1" x14ac:dyDescent="0.4">
      <c r="A190">
        <v>5</v>
      </c>
      <c r="B190" s="5">
        <f t="shared" ca="1" si="164"/>
        <v>0.54858384807601335</v>
      </c>
      <c r="C190" s="5">
        <f t="shared" ca="1" si="165"/>
        <v>9</v>
      </c>
      <c r="D190">
        <v>15</v>
      </c>
      <c r="E190" s="5">
        <f t="shared" ca="1" si="166"/>
        <v>0.90144944428236817</v>
      </c>
      <c r="F190" s="5">
        <f t="shared" ca="1" si="167"/>
        <v>12</v>
      </c>
      <c r="G190" s="10">
        <v>6</v>
      </c>
      <c r="H190" s="4">
        <f t="shared" ca="1" si="169"/>
        <v>3</v>
      </c>
      <c r="I190" s="4">
        <f t="shared" ca="1" si="170"/>
        <v>4</v>
      </c>
      <c r="J190" s="4">
        <f t="shared" ca="1" si="171"/>
        <v>9</v>
      </c>
      <c r="K190" s="6">
        <f t="shared" ca="1" si="172"/>
        <v>17</v>
      </c>
      <c r="L190" s="6">
        <f t="shared" ca="1" si="173"/>
        <v>13</v>
      </c>
      <c r="M190" s="7"/>
      <c r="N190" s="33">
        <v>4</v>
      </c>
      <c r="O190" s="34">
        <v>4</v>
      </c>
      <c r="P190" s="38">
        <f t="shared" ca="1" si="174"/>
        <v>3</v>
      </c>
      <c r="Q190" s="38">
        <f t="shared" ca="1" si="175"/>
        <v>4</v>
      </c>
      <c r="R190" s="38">
        <f t="shared" ca="1" si="176"/>
        <v>9</v>
      </c>
      <c r="S190" s="38">
        <f t="shared" ca="1" si="177"/>
        <v>13</v>
      </c>
      <c r="T190" s="38">
        <f t="shared" ca="1" si="178"/>
        <v>17</v>
      </c>
      <c r="U190" s="43">
        <f t="shared" ca="1" si="179"/>
        <v>0</v>
      </c>
      <c r="V190" s="44">
        <f t="shared" ca="1" si="180"/>
        <v>0</v>
      </c>
      <c r="W190" s="44">
        <f t="shared" ca="1" si="181"/>
        <v>0</v>
      </c>
      <c r="X190" s="44">
        <f t="shared" ca="1" si="182"/>
        <v>0</v>
      </c>
      <c r="Y190" s="45">
        <f t="shared" ca="1" si="183"/>
        <v>0</v>
      </c>
      <c r="Z190" s="35"/>
    </row>
    <row r="191" spans="1:33" ht="24.75" outlineLevel="1" thickTop="1" thickBot="1" x14ac:dyDescent="0.4">
      <c r="A191">
        <v>6</v>
      </c>
      <c r="B191" s="5">
        <f t="shared" ca="1" si="164"/>
        <v>0.9295400034412149</v>
      </c>
      <c r="C191" s="5">
        <f t="shared" ca="1" si="165"/>
        <v>2</v>
      </c>
      <c r="D191">
        <v>16</v>
      </c>
      <c r="E191" s="5">
        <f t="shared" ca="1" si="166"/>
        <v>0.87937382786295915</v>
      </c>
      <c r="F191" s="5">
        <f t="shared" ca="1" si="167"/>
        <v>14</v>
      </c>
      <c r="G191" s="10">
        <v>9</v>
      </c>
      <c r="H191" s="4">
        <f t="shared" ca="1" si="169"/>
        <v>2</v>
      </c>
      <c r="I191" s="4">
        <f t="shared" ca="1" si="170"/>
        <v>5</v>
      </c>
      <c r="J191" s="4">
        <f t="shared" ca="1" si="171"/>
        <v>9</v>
      </c>
      <c r="K191" s="6">
        <f t="shared" ca="1" si="172"/>
        <v>12</v>
      </c>
      <c r="L191" s="6">
        <f t="shared" ca="1" si="173"/>
        <v>25</v>
      </c>
      <c r="M191" s="7"/>
      <c r="N191" s="33">
        <v>5</v>
      </c>
      <c r="O191" s="34">
        <v>5</v>
      </c>
      <c r="P191" s="38">
        <f t="shared" ca="1" si="174"/>
        <v>2</v>
      </c>
      <c r="Q191" s="38">
        <f t="shared" ca="1" si="175"/>
        <v>5</v>
      </c>
      <c r="R191" s="38">
        <f t="shared" ca="1" si="176"/>
        <v>9</v>
      </c>
      <c r="S191" s="38">
        <f t="shared" ca="1" si="177"/>
        <v>12</v>
      </c>
      <c r="T191" s="38">
        <f t="shared" ca="1" si="178"/>
        <v>25</v>
      </c>
      <c r="U191" s="43">
        <f t="shared" ca="1" si="179"/>
        <v>0</v>
      </c>
      <c r="V191" s="44">
        <f t="shared" ca="1" si="180"/>
        <v>0</v>
      </c>
      <c r="W191" s="44">
        <f t="shared" ca="1" si="181"/>
        <v>0</v>
      </c>
      <c r="X191" s="44">
        <f t="shared" ca="1" si="182"/>
        <v>0</v>
      </c>
      <c r="Y191" s="45">
        <f t="shared" ca="1" si="183"/>
        <v>0</v>
      </c>
      <c r="Z191" s="35"/>
    </row>
    <row r="192" spans="1:33" ht="24.75" outlineLevel="1" thickTop="1" thickBot="1" x14ac:dyDescent="0.4">
      <c r="A192">
        <v>7</v>
      </c>
      <c r="B192" s="5">
        <f t="shared" ca="1" si="164"/>
        <v>0.6883598406121022</v>
      </c>
      <c r="C192" s="5">
        <f t="shared" ca="1" si="165"/>
        <v>6</v>
      </c>
      <c r="D192">
        <v>17</v>
      </c>
      <c r="E192" s="5">
        <f t="shared" ca="1" si="166"/>
        <v>0.51793803163107843</v>
      </c>
      <c r="F192" s="5">
        <f t="shared" ca="1" si="167"/>
        <v>22</v>
      </c>
      <c r="G192" s="32"/>
      <c r="H192" s="4">
        <f t="shared" ca="1" si="169"/>
        <v>3</v>
      </c>
      <c r="I192" s="4">
        <f t="shared" ca="1" si="170"/>
        <v>5</v>
      </c>
      <c r="J192" s="4">
        <f t="shared" ca="1" si="171"/>
        <v>9</v>
      </c>
      <c r="K192" s="6">
        <f t="shared" ca="1" si="172"/>
        <v>14</v>
      </c>
      <c r="L192" s="6">
        <f t="shared" ca="1" si="173"/>
        <v>20</v>
      </c>
      <c r="M192" s="7"/>
      <c r="N192" s="33">
        <v>6</v>
      </c>
      <c r="O192" s="34">
        <v>6</v>
      </c>
      <c r="P192" s="38">
        <f t="shared" ca="1" si="174"/>
        <v>3</v>
      </c>
      <c r="Q192" s="38">
        <f t="shared" ca="1" si="175"/>
        <v>5</v>
      </c>
      <c r="R192" s="38">
        <f t="shared" ca="1" si="176"/>
        <v>9</v>
      </c>
      <c r="S192" s="38">
        <f t="shared" ca="1" si="177"/>
        <v>14</v>
      </c>
      <c r="T192" s="38">
        <f t="shared" ca="1" si="178"/>
        <v>20</v>
      </c>
      <c r="U192" s="43">
        <f t="shared" ca="1" si="179"/>
        <v>0</v>
      </c>
      <c r="V192" s="44">
        <f t="shared" ca="1" si="180"/>
        <v>0</v>
      </c>
      <c r="W192" s="44">
        <f t="shared" ca="1" si="181"/>
        <v>0</v>
      </c>
      <c r="X192" s="44">
        <f t="shared" ca="1" si="182"/>
        <v>0</v>
      </c>
      <c r="Y192" s="45">
        <f t="shared" ca="1" si="183"/>
        <v>0</v>
      </c>
      <c r="Z192" s="35"/>
    </row>
    <row r="193" spans="1:26" ht="24.75" outlineLevel="1" thickTop="1" thickBot="1" x14ac:dyDescent="0.4">
      <c r="A193">
        <v>8</v>
      </c>
      <c r="B193" s="5">
        <f t="shared" ca="1" si="164"/>
        <v>0.80340297519340276</v>
      </c>
      <c r="C193" s="5">
        <f t="shared" ca="1" si="165"/>
        <v>3</v>
      </c>
      <c r="D193">
        <v>18</v>
      </c>
      <c r="E193" s="5">
        <f t="shared" ca="1" si="166"/>
        <v>0.3319100958647655</v>
      </c>
      <c r="F193" s="5">
        <f t="shared" ca="1" si="167"/>
        <v>27</v>
      </c>
      <c r="G193" s="32"/>
      <c r="H193" s="4">
        <f t="shared" ca="1" si="169"/>
        <v>3</v>
      </c>
      <c r="I193" s="4">
        <f t="shared" ca="1" si="170"/>
        <v>4</v>
      </c>
      <c r="J193" s="4">
        <f t="shared" ca="1" si="171"/>
        <v>9</v>
      </c>
      <c r="K193" s="6">
        <f t="shared" ca="1" si="172"/>
        <v>22</v>
      </c>
      <c r="L193" s="6">
        <f t="shared" ca="1" si="173"/>
        <v>24</v>
      </c>
      <c r="M193" s="7"/>
      <c r="N193" s="33">
        <v>7</v>
      </c>
      <c r="O193" s="34">
        <v>7</v>
      </c>
      <c r="P193" s="38">
        <f t="shared" ca="1" si="174"/>
        <v>3</v>
      </c>
      <c r="Q193" s="38">
        <f t="shared" ca="1" si="175"/>
        <v>4</v>
      </c>
      <c r="R193" s="38">
        <f t="shared" ca="1" si="176"/>
        <v>9</v>
      </c>
      <c r="S193" s="38">
        <f t="shared" ca="1" si="177"/>
        <v>22</v>
      </c>
      <c r="T193" s="38">
        <f t="shared" ca="1" si="178"/>
        <v>24</v>
      </c>
      <c r="U193" s="43">
        <f t="shared" ca="1" si="179"/>
        <v>0</v>
      </c>
      <c r="V193" s="44">
        <f t="shared" ca="1" si="180"/>
        <v>0</v>
      </c>
      <c r="W193" s="44">
        <f t="shared" ca="1" si="181"/>
        <v>0</v>
      </c>
      <c r="X193" s="44">
        <f t="shared" ca="1" si="182"/>
        <v>0</v>
      </c>
      <c r="Y193" s="45">
        <f t="shared" ca="1" si="183"/>
        <v>0</v>
      </c>
      <c r="Z193" s="35"/>
    </row>
    <row r="194" spans="1:26" ht="24.75" outlineLevel="1" thickTop="1" thickBot="1" x14ac:dyDescent="0.4">
      <c r="A194">
        <v>9</v>
      </c>
      <c r="B194" s="5">
        <f t="shared" ca="1" si="164"/>
        <v>0.75609650152507979</v>
      </c>
      <c r="C194" s="5">
        <f t="shared" ca="1" si="165"/>
        <v>4</v>
      </c>
      <c r="D194">
        <v>19</v>
      </c>
      <c r="E194" s="5">
        <f t="shared" ca="1" si="166"/>
        <v>6.3280044677567426E-2</v>
      </c>
      <c r="F194" s="5">
        <f t="shared" ca="1" si="167"/>
        <v>28</v>
      </c>
      <c r="G194" s="10"/>
      <c r="H194" s="4">
        <f t="shared" ca="1" si="169"/>
        <v>3</v>
      </c>
      <c r="I194" s="4">
        <f t="shared" ca="1" si="170"/>
        <v>4</v>
      </c>
      <c r="J194" s="4">
        <f t="shared" ca="1" si="171"/>
        <v>6</v>
      </c>
      <c r="K194" s="6">
        <f t="shared" ca="1" si="172"/>
        <v>27</v>
      </c>
      <c r="L194" s="6">
        <f t="shared" ca="1" si="173"/>
        <v>16</v>
      </c>
      <c r="M194" s="7"/>
      <c r="N194" s="33">
        <v>8</v>
      </c>
      <c r="O194" s="34">
        <v>8</v>
      </c>
      <c r="P194" s="38">
        <f t="shared" ca="1" si="174"/>
        <v>3</v>
      </c>
      <c r="Q194" s="38">
        <f t="shared" ca="1" si="175"/>
        <v>4</v>
      </c>
      <c r="R194" s="38">
        <f t="shared" ca="1" si="176"/>
        <v>6</v>
      </c>
      <c r="S194" s="38">
        <f t="shared" ca="1" si="177"/>
        <v>16</v>
      </c>
      <c r="T194" s="38">
        <f t="shared" ca="1" si="178"/>
        <v>27</v>
      </c>
      <c r="U194" s="43">
        <f t="shared" ca="1" si="179"/>
        <v>1</v>
      </c>
      <c r="V194" s="44">
        <f t="shared" ca="1" si="180"/>
        <v>0</v>
      </c>
      <c r="W194" s="44">
        <f t="shared" ca="1" si="181"/>
        <v>0</v>
      </c>
      <c r="X194" s="44">
        <f t="shared" ca="1" si="182"/>
        <v>0</v>
      </c>
      <c r="Y194" s="45">
        <f t="shared" ca="1" si="183"/>
        <v>0</v>
      </c>
      <c r="Z194" s="35"/>
    </row>
    <row r="195" spans="1:26" ht="24.75" outlineLevel="1" thickTop="1" thickBot="1" x14ac:dyDescent="0.4">
      <c r="A195">
        <v>10</v>
      </c>
      <c r="B195" s="5">
        <f t="shared" ca="1" si="164"/>
        <v>0.74852623445484023</v>
      </c>
      <c r="C195" s="5">
        <f t="shared" ca="1" si="165"/>
        <v>5</v>
      </c>
      <c r="D195">
        <v>20</v>
      </c>
      <c r="E195" s="5">
        <f t="shared" ca="1" si="166"/>
        <v>0.86621096090000116</v>
      </c>
      <c r="F195" s="5">
        <f t="shared" ca="1" si="167"/>
        <v>15</v>
      </c>
      <c r="G195" s="10"/>
      <c r="H195" s="4">
        <f t="shared" ca="1" si="169"/>
        <v>3</v>
      </c>
      <c r="I195" s="4">
        <f t="shared" ca="1" si="170"/>
        <v>4</v>
      </c>
      <c r="J195" s="4">
        <f t="shared" ca="1" si="171"/>
        <v>8</v>
      </c>
      <c r="K195" s="6">
        <f t="shared" ca="1" si="172"/>
        <v>28</v>
      </c>
      <c r="L195" s="6">
        <f ca="1">INDEX($D$186:$D$204,RANK(E186,$E$186:$E$204))</f>
        <v>23</v>
      </c>
      <c r="M195" s="7"/>
      <c r="N195" s="33">
        <v>9</v>
      </c>
      <c r="O195" s="34">
        <v>9</v>
      </c>
      <c r="P195" s="38">
        <f t="shared" ca="1" si="174"/>
        <v>3</v>
      </c>
      <c r="Q195" s="38">
        <f t="shared" ca="1" si="175"/>
        <v>4</v>
      </c>
      <c r="R195" s="38">
        <f t="shared" ca="1" si="176"/>
        <v>8</v>
      </c>
      <c r="S195" s="38">
        <f t="shared" ca="1" si="177"/>
        <v>23</v>
      </c>
      <c r="T195" s="38">
        <f t="shared" ca="1" si="178"/>
        <v>28</v>
      </c>
      <c r="U195" s="43">
        <f t="shared" ca="1" si="179"/>
        <v>1</v>
      </c>
      <c r="V195" s="44">
        <f t="shared" ca="1" si="180"/>
        <v>0</v>
      </c>
      <c r="W195" s="44">
        <f t="shared" ca="1" si="181"/>
        <v>0</v>
      </c>
      <c r="X195" s="44">
        <f t="shared" ca="1" si="182"/>
        <v>0</v>
      </c>
      <c r="Y195" s="45">
        <f t="shared" ca="1" si="183"/>
        <v>0</v>
      </c>
      <c r="Z195" s="35"/>
    </row>
    <row r="196" spans="1:26" ht="24.75" outlineLevel="1" thickTop="1" thickBot="1" x14ac:dyDescent="0.4">
      <c r="D196">
        <v>21</v>
      </c>
      <c r="E196" s="5">
        <f t="shared" ca="1" si="166"/>
        <v>0.70851893285038081</v>
      </c>
      <c r="F196" s="5">
        <f t="shared" ca="1" si="167"/>
        <v>18</v>
      </c>
      <c r="G196" s="10"/>
      <c r="H196" s="4">
        <f t="shared" ca="1" si="169"/>
        <v>3</v>
      </c>
      <c r="I196" s="4">
        <f t="shared" ca="1" si="170"/>
        <v>4</v>
      </c>
      <c r="J196" s="4">
        <f t="shared" ca="1" si="171"/>
        <v>7</v>
      </c>
      <c r="K196" s="6">
        <f t="shared" ca="1" si="172"/>
        <v>15</v>
      </c>
      <c r="L196" s="6">
        <f ca="1">INDEX($D$186:$D$204,RANK(E187,$E$186:$E$204))</f>
        <v>26</v>
      </c>
      <c r="M196" s="7"/>
      <c r="N196" s="33">
        <v>10</v>
      </c>
      <c r="O196" s="34">
        <v>10</v>
      </c>
      <c r="P196" s="38">
        <f t="shared" ca="1" si="174"/>
        <v>3</v>
      </c>
      <c r="Q196" s="38">
        <f t="shared" ca="1" si="175"/>
        <v>4</v>
      </c>
      <c r="R196" s="38">
        <f t="shared" ca="1" si="176"/>
        <v>7</v>
      </c>
      <c r="S196" s="38">
        <f t="shared" ca="1" si="177"/>
        <v>15</v>
      </c>
      <c r="T196" s="38">
        <f t="shared" ca="1" si="178"/>
        <v>26</v>
      </c>
      <c r="U196" s="43">
        <f t="shared" ca="1" si="179"/>
        <v>2</v>
      </c>
      <c r="V196" s="44">
        <f t="shared" ca="1" si="180"/>
        <v>1</v>
      </c>
      <c r="W196" s="44">
        <f t="shared" ca="1" si="181"/>
        <v>0</v>
      </c>
      <c r="X196" s="44">
        <f t="shared" ca="1" si="182"/>
        <v>0</v>
      </c>
      <c r="Y196" s="45">
        <f t="shared" ca="1" si="183"/>
        <v>0</v>
      </c>
      <c r="Z196" s="35"/>
    </row>
    <row r="197" spans="1:26" ht="15.75" outlineLevel="1" thickTop="1" x14ac:dyDescent="0.25">
      <c r="D197">
        <v>22</v>
      </c>
      <c r="E197" s="5">
        <f t="shared" ca="1" si="166"/>
        <v>0.63929813884352782</v>
      </c>
      <c r="F197" s="5">
        <f t="shared" ca="1" si="167"/>
        <v>19</v>
      </c>
      <c r="H197" s="1"/>
      <c r="O197"/>
    </row>
    <row r="198" spans="1:26" outlineLevel="1" x14ac:dyDescent="0.25">
      <c r="D198">
        <v>23</v>
      </c>
      <c r="E198" s="5">
        <f t="shared" ca="1" si="166"/>
        <v>0.60578807505769716</v>
      </c>
      <c r="F198" s="5">
        <f t="shared" ca="1" si="167"/>
        <v>21</v>
      </c>
      <c r="H198" s="1"/>
      <c r="O198"/>
    </row>
    <row r="199" spans="1:26" outlineLevel="1" x14ac:dyDescent="0.25">
      <c r="D199">
        <v>24</v>
      </c>
      <c r="E199" s="5">
        <f t="shared" ca="1" si="166"/>
        <v>0.97062231524127751</v>
      </c>
      <c r="F199" s="5">
        <f t="shared" ca="1" si="167"/>
        <v>11</v>
      </c>
      <c r="H199" s="1"/>
      <c r="O199"/>
    </row>
    <row r="200" spans="1:26" outlineLevel="1" x14ac:dyDescent="0.25">
      <c r="D200">
        <v>25</v>
      </c>
      <c r="E200" s="5">
        <f t="shared" ca="1" si="166"/>
        <v>0.89307091836398356</v>
      </c>
      <c r="F200" s="5">
        <f t="shared" ca="1" si="167"/>
        <v>13</v>
      </c>
      <c r="H200" s="1"/>
      <c r="O200"/>
    </row>
    <row r="201" spans="1:26" outlineLevel="1" x14ac:dyDescent="0.25">
      <c r="D201">
        <v>26</v>
      </c>
      <c r="E201" s="5">
        <f t="shared" ca="1" si="166"/>
        <v>0.35283522008500279</v>
      </c>
      <c r="F201" s="5">
        <f t="shared" ca="1" si="167"/>
        <v>25</v>
      </c>
      <c r="H201" s="1"/>
      <c r="O201"/>
    </row>
    <row r="202" spans="1:26" outlineLevel="1" x14ac:dyDescent="0.25">
      <c r="D202">
        <v>27</v>
      </c>
      <c r="E202" s="5">
        <f t="shared" ca="1" si="166"/>
        <v>0.6229455877753981</v>
      </c>
      <c r="F202" s="5">
        <f t="shared" ca="1" si="167"/>
        <v>20</v>
      </c>
      <c r="H202" s="1"/>
      <c r="O202"/>
    </row>
    <row r="203" spans="1:26" outlineLevel="1" x14ac:dyDescent="0.25">
      <c r="D203">
        <v>28</v>
      </c>
      <c r="E203" s="5">
        <f t="shared" ca="1" si="166"/>
        <v>0.35963619776455902</v>
      </c>
      <c r="F203" s="5">
        <f t="shared" ca="1" si="167"/>
        <v>24</v>
      </c>
      <c r="H203" s="1"/>
      <c r="O203"/>
    </row>
    <row r="204" spans="1:26" outlineLevel="1" x14ac:dyDescent="0.25">
      <c r="D204">
        <v>29</v>
      </c>
      <c r="E204" s="5">
        <f t="shared" ca="1" si="166"/>
        <v>0.81854290993683787</v>
      </c>
      <c r="F204" s="5">
        <f t="shared" ca="1" si="167"/>
        <v>16</v>
      </c>
      <c r="H204" s="1"/>
      <c r="O204"/>
    </row>
    <row r="205" spans="1:26" outlineLevel="1" x14ac:dyDescent="0.25">
      <c r="O205"/>
    </row>
    <row r="206" spans="1:26" outlineLevel="1" x14ac:dyDescent="0.25">
      <c r="O206"/>
    </row>
    <row r="207" spans="1:26" x14ac:dyDescent="0.25">
      <c r="O207"/>
    </row>
    <row r="220" spans="15:15" x14ac:dyDescent="0.25">
      <c r="O220"/>
    </row>
    <row r="221" spans="15:15" x14ac:dyDescent="0.25">
      <c r="O221"/>
    </row>
    <row r="222" spans="15:15" x14ac:dyDescent="0.25">
      <c r="O222"/>
    </row>
    <row r="223" spans="15:15" x14ac:dyDescent="0.25">
      <c r="O223"/>
    </row>
    <row r="224" spans="15:15" x14ac:dyDescent="0.25">
      <c r="O224"/>
    </row>
    <row r="225" spans="15:15" x14ac:dyDescent="0.25">
      <c r="O225"/>
    </row>
    <row r="226" spans="15:15" x14ac:dyDescent="0.25">
      <c r="O226"/>
    </row>
    <row r="227" spans="15:15" x14ac:dyDescent="0.25">
      <c r="O227"/>
    </row>
    <row r="228" spans="15:15" x14ac:dyDescent="0.25">
      <c r="O228"/>
    </row>
    <row r="229" spans="15:15" x14ac:dyDescent="0.25">
      <c r="O229"/>
    </row>
    <row r="230" spans="15:15" x14ac:dyDescent="0.25">
      <c r="O230"/>
    </row>
    <row r="231" spans="15:15" x14ac:dyDescent="0.25">
      <c r="O231"/>
    </row>
    <row r="232" spans="15:15" x14ac:dyDescent="0.25">
      <c r="O232"/>
    </row>
    <row r="233" spans="15:15" x14ac:dyDescent="0.25">
      <c r="O233"/>
    </row>
    <row r="234" spans="15:15" x14ac:dyDescent="0.25">
      <c r="O234"/>
    </row>
    <row r="235" spans="15:15" x14ac:dyDescent="0.25">
      <c r="O235"/>
    </row>
    <row r="236" spans="15:15" x14ac:dyDescent="0.25">
      <c r="O236"/>
    </row>
    <row r="237" spans="15:15" x14ac:dyDescent="0.25">
      <c r="O237"/>
    </row>
    <row r="238" spans="15:15" x14ac:dyDescent="0.25">
      <c r="O238"/>
    </row>
    <row r="239" spans="15:15" x14ac:dyDescent="0.25">
      <c r="O239"/>
    </row>
    <row r="240" spans="15:15" x14ac:dyDescent="0.25">
      <c r="O240"/>
    </row>
    <row r="241" spans="15:15" x14ac:dyDescent="0.25">
      <c r="O241"/>
    </row>
    <row r="242" spans="15:15" x14ac:dyDescent="0.25">
      <c r="O242"/>
    </row>
    <row r="243" spans="15:15" x14ac:dyDescent="0.25">
      <c r="O243"/>
    </row>
    <row r="244" spans="15:15" x14ac:dyDescent="0.25">
      <c r="O244"/>
    </row>
    <row r="245" spans="15:15" x14ac:dyDescent="0.25">
      <c r="O245"/>
    </row>
    <row r="246" spans="15:15" x14ac:dyDescent="0.25">
      <c r="O246"/>
    </row>
    <row r="247" spans="15:15" x14ac:dyDescent="0.25">
      <c r="O247"/>
    </row>
    <row r="248" spans="15:15" x14ac:dyDescent="0.25">
      <c r="O248"/>
    </row>
    <row r="249" spans="15:15" x14ac:dyDescent="0.25">
      <c r="O249"/>
    </row>
    <row r="250" spans="15:15" x14ac:dyDescent="0.25">
      <c r="O250"/>
    </row>
    <row r="251" spans="15:15" x14ac:dyDescent="0.25">
      <c r="O251"/>
    </row>
    <row r="252" spans="15:15" x14ac:dyDescent="0.25">
      <c r="O252"/>
    </row>
    <row r="253" spans="15:15" x14ac:dyDescent="0.25">
      <c r="O253"/>
    </row>
    <row r="254" spans="15:15" x14ac:dyDescent="0.25">
      <c r="O254"/>
    </row>
    <row r="255" spans="15:15" x14ac:dyDescent="0.25">
      <c r="O255"/>
    </row>
    <row r="256" spans="15:15" x14ac:dyDescent="0.25">
      <c r="O256"/>
    </row>
    <row r="257" spans="15:15" x14ac:dyDescent="0.25">
      <c r="O257"/>
    </row>
    <row r="258" spans="15:15" x14ac:dyDescent="0.25">
      <c r="O258"/>
    </row>
    <row r="259" spans="15:15" x14ac:dyDescent="0.25">
      <c r="O259"/>
    </row>
    <row r="260" spans="15:15" x14ac:dyDescent="0.25">
      <c r="O260"/>
    </row>
    <row r="261" spans="15:15" x14ac:dyDescent="0.25">
      <c r="O261"/>
    </row>
    <row r="262" spans="15:15" x14ac:dyDescent="0.25">
      <c r="O262"/>
    </row>
    <row r="263" spans="15:15" x14ac:dyDescent="0.25">
      <c r="O263"/>
    </row>
    <row r="264" spans="15:15" x14ac:dyDescent="0.25">
      <c r="O264"/>
    </row>
    <row r="265" spans="15:15" x14ac:dyDescent="0.25">
      <c r="O265"/>
    </row>
    <row r="266" spans="15:15" x14ac:dyDescent="0.25">
      <c r="O266"/>
    </row>
    <row r="267" spans="15:15" x14ac:dyDescent="0.25">
      <c r="O267"/>
    </row>
    <row r="268" spans="15:15" x14ac:dyDescent="0.25">
      <c r="O268"/>
    </row>
    <row r="269" spans="15:15" x14ac:dyDescent="0.25">
      <c r="O269"/>
    </row>
    <row r="270" spans="15:15" x14ac:dyDescent="0.25">
      <c r="O270"/>
    </row>
    <row r="271" spans="15:15" x14ac:dyDescent="0.25">
      <c r="O271"/>
    </row>
    <row r="272" spans="15:15" x14ac:dyDescent="0.25">
      <c r="O272"/>
    </row>
    <row r="273" spans="15:15" x14ac:dyDescent="0.25">
      <c r="O273"/>
    </row>
    <row r="274" spans="15:15" x14ac:dyDescent="0.25">
      <c r="O274"/>
    </row>
    <row r="275" spans="15:15" x14ac:dyDescent="0.25">
      <c r="O275"/>
    </row>
    <row r="276" spans="15:15" x14ac:dyDescent="0.25">
      <c r="O276"/>
    </row>
    <row r="277" spans="15:15" x14ac:dyDescent="0.25">
      <c r="O277"/>
    </row>
    <row r="278" spans="15:15" x14ac:dyDescent="0.25">
      <c r="O278"/>
    </row>
    <row r="279" spans="15:15" x14ac:dyDescent="0.25">
      <c r="O279"/>
    </row>
    <row r="280" spans="15:15" x14ac:dyDescent="0.25">
      <c r="O280"/>
    </row>
    <row r="281" spans="15:15" x14ac:dyDescent="0.25">
      <c r="O281"/>
    </row>
    <row r="282" spans="15:15" x14ac:dyDescent="0.25">
      <c r="O282"/>
    </row>
    <row r="283" spans="15:15" x14ac:dyDescent="0.25">
      <c r="O283"/>
    </row>
    <row r="284" spans="15:15" x14ac:dyDescent="0.25">
      <c r="O284"/>
    </row>
    <row r="285" spans="15:15" x14ac:dyDescent="0.25">
      <c r="O285"/>
    </row>
    <row r="286" spans="15:15" x14ac:dyDescent="0.25">
      <c r="O286"/>
    </row>
    <row r="287" spans="15:15" x14ac:dyDescent="0.25">
      <c r="O287"/>
    </row>
    <row r="288" spans="15:15" x14ac:dyDescent="0.25">
      <c r="O288"/>
    </row>
    <row r="289" spans="15:15" x14ac:dyDescent="0.25">
      <c r="O289"/>
    </row>
    <row r="290" spans="15:15" x14ac:dyDescent="0.25">
      <c r="O290"/>
    </row>
    <row r="291" spans="15:15" x14ac:dyDescent="0.25">
      <c r="O291"/>
    </row>
    <row r="292" spans="15:15" x14ac:dyDescent="0.25">
      <c r="O292"/>
    </row>
    <row r="293" spans="15:15" x14ac:dyDescent="0.25">
      <c r="O293"/>
    </row>
    <row r="294" spans="15:15" x14ac:dyDescent="0.25">
      <c r="O294"/>
    </row>
    <row r="295" spans="15:15" x14ac:dyDescent="0.25">
      <c r="O295"/>
    </row>
    <row r="296" spans="15:15" x14ac:dyDescent="0.25">
      <c r="O296"/>
    </row>
    <row r="297" spans="15:15" x14ac:dyDescent="0.25">
      <c r="O297"/>
    </row>
    <row r="298" spans="15:15" x14ac:dyDescent="0.25">
      <c r="O298"/>
    </row>
    <row r="299" spans="15:15" x14ac:dyDescent="0.25">
      <c r="O299"/>
    </row>
    <row r="300" spans="15:15" x14ac:dyDescent="0.25">
      <c r="O300"/>
    </row>
    <row r="301" spans="15:15" x14ac:dyDescent="0.25">
      <c r="O301"/>
    </row>
    <row r="302" spans="15:15" x14ac:dyDescent="0.25">
      <c r="O302"/>
    </row>
    <row r="303" spans="15:15" x14ac:dyDescent="0.25">
      <c r="O303"/>
    </row>
    <row r="304" spans="15:15" x14ac:dyDescent="0.25">
      <c r="O304"/>
    </row>
    <row r="305" spans="15:15" x14ac:dyDescent="0.25">
      <c r="O305"/>
    </row>
    <row r="306" spans="15:15" x14ac:dyDescent="0.25">
      <c r="O306"/>
    </row>
    <row r="307" spans="15:15" x14ac:dyDescent="0.25">
      <c r="O307"/>
    </row>
    <row r="308" spans="15:15" x14ac:dyDescent="0.25">
      <c r="O308"/>
    </row>
    <row r="309" spans="15:15" x14ac:dyDescent="0.25">
      <c r="O309"/>
    </row>
    <row r="310" spans="15:15" x14ac:dyDescent="0.25">
      <c r="O310"/>
    </row>
    <row r="311" spans="15:15" x14ac:dyDescent="0.25">
      <c r="O311"/>
    </row>
    <row r="312" spans="15:15" x14ac:dyDescent="0.25">
      <c r="O312"/>
    </row>
    <row r="313" spans="15:15" x14ac:dyDescent="0.25">
      <c r="O313"/>
    </row>
    <row r="314" spans="15:15" x14ac:dyDescent="0.25">
      <c r="O314"/>
    </row>
    <row r="315" spans="15:15" x14ac:dyDescent="0.25">
      <c r="O315"/>
    </row>
    <row r="316" spans="15:15" x14ac:dyDescent="0.25">
      <c r="O316"/>
    </row>
    <row r="317" spans="15:15" x14ac:dyDescent="0.25">
      <c r="O317"/>
    </row>
    <row r="318" spans="15:15" x14ac:dyDescent="0.25">
      <c r="O318"/>
    </row>
    <row r="319" spans="15:15" x14ac:dyDescent="0.25">
      <c r="O319"/>
    </row>
    <row r="320" spans="15:15" x14ac:dyDescent="0.25">
      <c r="O320"/>
    </row>
    <row r="321" spans="15:15" x14ac:dyDescent="0.25">
      <c r="O321"/>
    </row>
    <row r="322" spans="15:15" x14ac:dyDescent="0.25">
      <c r="O322"/>
    </row>
    <row r="323" spans="15:15" x14ac:dyDescent="0.25">
      <c r="O323"/>
    </row>
    <row r="324" spans="15:15" x14ac:dyDescent="0.25">
      <c r="O324"/>
    </row>
    <row r="325" spans="15:15" x14ac:dyDescent="0.25">
      <c r="O325"/>
    </row>
    <row r="326" spans="15:15" x14ac:dyDescent="0.25">
      <c r="O326"/>
    </row>
    <row r="327" spans="15:15" x14ac:dyDescent="0.25">
      <c r="O327"/>
    </row>
    <row r="328" spans="15:15" x14ac:dyDescent="0.25">
      <c r="O328"/>
    </row>
    <row r="329" spans="15:15" x14ac:dyDescent="0.25">
      <c r="O329"/>
    </row>
    <row r="330" spans="15:15" x14ac:dyDescent="0.25">
      <c r="O330"/>
    </row>
    <row r="331" spans="15:15" x14ac:dyDescent="0.25">
      <c r="O331"/>
    </row>
    <row r="332" spans="15:15" x14ac:dyDescent="0.25">
      <c r="O332"/>
    </row>
    <row r="333" spans="15:15" x14ac:dyDescent="0.25">
      <c r="O333"/>
    </row>
    <row r="334" spans="15:15" x14ac:dyDescent="0.25">
      <c r="O334"/>
    </row>
    <row r="335" spans="15:15" x14ac:dyDescent="0.25">
      <c r="O335"/>
    </row>
    <row r="336" spans="15:15" x14ac:dyDescent="0.25">
      <c r="O336"/>
    </row>
    <row r="337" spans="15:15" x14ac:dyDescent="0.25">
      <c r="O337"/>
    </row>
    <row r="338" spans="15:15" x14ac:dyDescent="0.25">
      <c r="O338"/>
    </row>
    <row r="339" spans="15:15" x14ac:dyDescent="0.25">
      <c r="O339"/>
    </row>
    <row r="340" spans="15:15" x14ac:dyDescent="0.25">
      <c r="O340"/>
    </row>
    <row r="341" spans="15:15" x14ac:dyDescent="0.25">
      <c r="O341"/>
    </row>
    <row r="342" spans="15:15" x14ac:dyDescent="0.25">
      <c r="O342"/>
    </row>
    <row r="343" spans="15:15" x14ac:dyDescent="0.25">
      <c r="O343"/>
    </row>
    <row r="344" spans="15:15" x14ac:dyDescent="0.25">
      <c r="O344"/>
    </row>
    <row r="345" spans="15:15" x14ac:dyDescent="0.25">
      <c r="O345"/>
    </row>
    <row r="346" spans="15:15" x14ac:dyDescent="0.25">
      <c r="O346"/>
    </row>
    <row r="347" spans="15:15" x14ac:dyDescent="0.25">
      <c r="O347"/>
    </row>
    <row r="348" spans="15:15" x14ac:dyDescent="0.25">
      <c r="O348"/>
    </row>
    <row r="349" spans="15:15" x14ac:dyDescent="0.25">
      <c r="O349"/>
    </row>
    <row r="350" spans="15:15" x14ac:dyDescent="0.25">
      <c r="O350"/>
    </row>
    <row r="351" spans="15:15" x14ac:dyDescent="0.25">
      <c r="O351"/>
    </row>
    <row r="352" spans="15:15" x14ac:dyDescent="0.25">
      <c r="O352"/>
    </row>
    <row r="353" spans="15:15" x14ac:dyDescent="0.25">
      <c r="O353"/>
    </row>
    <row r="354" spans="15:15" x14ac:dyDescent="0.25">
      <c r="O354"/>
    </row>
    <row r="355" spans="15:15" x14ac:dyDescent="0.25">
      <c r="O355"/>
    </row>
    <row r="356" spans="15:15" x14ac:dyDescent="0.25">
      <c r="O356"/>
    </row>
    <row r="357" spans="15:15" x14ac:dyDescent="0.25">
      <c r="O357"/>
    </row>
    <row r="358" spans="15:15" x14ac:dyDescent="0.25">
      <c r="O358"/>
    </row>
    <row r="359" spans="15:15" x14ac:dyDescent="0.25">
      <c r="O359"/>
    </row>
    <row r="360" spans="15:15" x14ac:dyDescent="0.25">
      <c r="O360"/>
    </row>
    <row r="361" spans="15:15" x14ac:dyDescent="0.25">
      <c r="O361"/>
    </row>
    <row r="362" spans="15:15" x14ac:dyDescent="0.25">
      <c r="O362"/>
    </row>
    <row r="363" spans="15:15" x14ac:dyDescent="0.25">
      <c r="O363"/>
    </row>
    <row r="364" spans="15:15" x14ac:dyDescent="0.25">
      <c r="O364"/>
    </row>
    <row r="365" spans="15:15" x14ac:dyDescent="0.25">
      <c r="O365"/>
    </row>
    <row r="366" spans="15:15" x14ac:dyDescent="0.25">
      <c r="O366"/>
    </row>
    <row r="367" spans="15:15" x14ac:dyDescent="0.25">
      <c r="O367"/>
    </row>
    <row r="368" spans="15:15" x14ac:dyDescent="0.25">
      <c r="O368"/>
    </row>
    <row r="369" spans="15:15" x14ac:dyDescent="0.25">
      <c r="O369"/>
    </row>
    <row r="370" spans="15:15" x14ac:dyDescent="0.25">
      <c r="O370"/>
    </row>
    <row r="371" spans="15:15" x14ac:dyDescent="0.25">
      <c r="O371"/>
    </row>
    <row r="372" spans="15:15" x14ac:dyDescent="0.25">
      <c r="O372"/>
    </row>
    <row r="373" spans="15:15" x14ac:dyDescent="0.25">
      <c r="O373"/>
    </row>
    <row r="374" spans="15:15" x14ac:dyDescent="0.25">
      <c r="O374"/>
    </row>
    <row r="375" spans="15:15" x14ac:dyDescent="0.25">
      <c r="O375"/>
    </row>
    <row r="376" spans="15:15" x14ac:dyDescent="0.25">
      <c r="O376"/>
    </row>
    <row r="377" spans="15:15" x14ac:dyDescent="0.25">
      <c r="O377"/>
    </row>
    <row r="378" spans="15:15" x14ac:dyDescent="0.25">
      <c r="O378"/>
    </row>
    <row r="379" spans="15:15" x14ac:dyDescent="0.25">
      <c r="O379"/>
    </row>
    <row r="380" spans="15:15" x14ac:dyDescent="0.25">
      <c r="O380"/>
    </row>
    <row r="381" spans="15:15" x14ac:dyDescent="0.25">
      <c r="O381"/>
    </row>
    <row r="382" spans="15:15" x14ac:dyDescent="0.25">
      <c r="O382"/>
    </row>
    <row r="383" spans="15:15" x14ac:dyDescent="0.25">
      <c r="O383"/>
    </row>
    <row r="384" spans="15:15" x14ac:dyDescent="0.25">
      <c r="O384"/>
    </row>
    <row r="385" spans="15:15" x14ac:dyDescent="0.25">
      <c r="O385"/>
    </row>
    <row r="386" spans="15:15" x14ac:dyDescent="0.25">
      <c r="O386"/>
    </row>
    <row r="387" spans="15:15" x14ac:dyDescent="0.25">
      <c r="O387"/>
    </row>
    <row r="388" spans="15:15" x14ac:dyDescent="0.25">
      <c r="O388"/>
    </row>
    <row r="389" spans="15:15" x14ac:dyDescent="0.25">
      <c r="O389"/>
    </row>
    <row r="390" spans="15:15" x14ac:dyDescent="0.25">
      <c r="O390"/>
    </row>
    <row r="391" spans="15:15" x14ac:dyDescent="0.25">
      <c r="O391"/>
    </row>
    <row r="392" spans="15:15" x14ac:dyDescent="0.25">
      <c r="O392"/>
    </row>
    <row r="393" spans="15:15" x14ac:dyDescent="0.25">
      <c r="O393"/>
    </row>
    <row r="394" spans="15:15" x14ac:dyDescent="0.25">
      <c r="O394"/>
    </row>
    <row r="395" spans="15:15" x14ac:dyDescent="0.25">
      <c r="O395"/>
    </row>
    <row r="396" spans="15:15" x14ac:dyDescent="0.25">
      <c r="O396"/>
    </row>
    <row r="397" spans="15:15" x14ac:dyDescent="0.25">
      <c r="O397"/>
    </row>
    <row r="398" spans="15:15" x14ac:dyDescent="0.25">
      <c r="O398"/>
    </row>
    <row r="399" spans="15:15" x14ac:dyDescent="0.25">
      <c r="O399"/>
    </row>
    <row r="400" spans="15:15" x14ac:dyDescent="0.25">
      <c r="O400"/>
    </row>
    <row r="401" spans="15:15" x14ac:dyDescent="0.25">
      <c r="O401"/>
    </row>
    <row r="402" spans="15:15" x14ac:dyDescent="0.25">
      <c r="O402"/>
    </row>
    <row r="403" spans="15:15" x14ac:dyDescent="0.25">
      <c r="O403"/>
    </row>
    <row r="404" spans="15:15" x14ac:dyDescent="0.25">
      <c r="O404"/>
    </row>
    <row r="405" spans="15:15" x14ac:dyDescent="0.25">
      <c r="O405"/>
    </row>
    <row r="406" spans="15:15" x14ac:dyDescent="0.25">
      <c r="O406"/>
    </row>
    <row r="407" spans="15:15" x14ac:dyDescent="0.25">
      <c r="O407"/>
    </row>
    <row r="408" spans="15:15" x14ac:dyDescent="0.25">
      <c r="O408"/>
    </row>
    <row r="409" spans="15:15" x14ac:dyDescent="0.25">
      <c r="O409"/>
    </row>
    <row r="410" spans="15:15" x14ac:dyDescent="0.25">
      <c r="O410"/>
    </row>
    <row r="411" spans="15:15" x14ac:dyDescent="0.25">
      <c r="O411"/>
    </row>
    <row r="412" spans="15:15" x14ac:dyDescent="0.25">
      <c r="O412"/>
    </row>
    <row r="413" spans="15:15" x14ac:dyDescent="0.25">
      <c r="O413"/>
    </row>
    <row r="414" spans="15:15" x14ac:dyDescent="0.25">
      <c r="O414"/>
    </row>
    <row r="415" spans="15:15" x14ac:dyDescent="0.25">
      <c r="O415"/>
    </row>
    <row r="416" spans="15:15" x14ac:dyDescent="0.25">
      <c r="O416"/>
    </row>
    <row r="417" spans="15:15" x14ac:dyDescent="0.25">
      <c r="O417"/>
    </row>
    <row r="418" spans="15:15" x14ac:dyDescent="0.25">
      <c r="O418"/>
    </row>
    <row r="419" spans="15:15" x14ac:dyDescent="0.25">
      <c r="O419"/>
    </row>
    <row r="420" spans="15:15" x14ac:dyDescent="0.25">
      <c r="O420"/>
    </row>
    <row r="421" spans="15:15" x14ac:dyDescent="0.25">
      <c r="O421"/>
    </row>
    <row r="422" spans="15:15" x14ac:dyDescent="0.25">
      <c r="O422"/>
    </row>
    <row r="423" spans="15:15" x14ac:dyDescent="0.25">
      <c r="O423"/>
    </row>
    <row r="424" spans="15:15" x14ac:dyDescent="0.25">
      <c r="O424"/>
    </row>
    <row r="425" spans="15:15" x14ac:dyDescent="0.25">
      <c r="O425"/>
    </row>
    <row r="426" spans="15:15" x14ac:dyDescent="0.25">
      <c r="O426"/>
    </row>
    <row r="427" spans="15:15" x14ac:dyDescent="0.25">
      <c r="O427"/>
    </row>
    <row r="428" spans="15:15" x14ac:dyDescent="0.25">
      <c r="O428"/>
    </row>
    <row r="429" spans="15:15" x14ac:dyDescent="0.25">
      <c r="O429"/>
    </row>
    <row r="430" spans="15:15" x14ac:dyDescent="0.25">
      <c r="O430"/>
    </row>
    <row r="431" spans="15:15" x14ac:dyDescent="0.25">
      <c r="O431"/>
    </row>
    <row r="432" spans="15:15" x14ac:dyDescent="0.25">
      <c r="O432"/>
    </row>
    <row r="433" spans="15:15" x14ac:dyDescent="0.25">
      <c r="O433"/>
    </row>
    <row r="434" spans="15:15" x14ac:dyDescent="0.25">
      <c r="O434"/>
    </row>
    <row r="435" spans="15:15" x14ac:dyDescent="0.25">
      <c r="O435"/>
    </row>
    <row r="436" spans="15:15" x14ac:dyDescent="0.25">
      <c r="O436"/>
    </row>
    <row r="437" spans="15:15" x14ac:dyDescent="0.25">
      <c r="O437"/>
    </row>
    <row r="438" spans="15:15" x14ac:dyDescent="0.25">
      <c r="O438"/>
    </row>
    <row r="439" spans="15:15" x14ac:dyDescent="0.25">
      <c r="O439"/>
    </row>
    <row r="440" spans="15:15" x14ac:dyDescent="0.25">
      <c r="O440"/>
    </row>
    <row r="441" spans="15:15" x14ac:dyDescent="0.25">
      <c r="O441"/>
    </row>
    <row r="442" spans="15:15" x14ac:dyDescent="0.25">
      <c r="O442"/>
    </row>
    <row r="443" spans="15:15" x14ac:dyDescent="0.25">
      <c r="O443"/>
    </row>
    <row r="444" spans="15:15" x14ac:dyDescent="0.25">
      <c r="O444"/>
    </row>
    <row r="445" spans="15:15" x14ac:dyDescent="0.25">
      <c r="O445"/>
    </row>
    <row r="446" spans="15:15" x14ac:dyDescent="0.25">
      <c r="O446"/>
    </row>
    <row r="447" spans="15:15" x14ac:dyDescent="0.25">
      <c r="O447"/>
    </row>
    <row r="448" spans="15:15" x14ac:dyDescent="0.25">
      <c r="O448"/>
    </row>
    <row r="449" spans="15:15" x14ac:dyDescent="0.25">
      <c r="O449"/>
    </row>
    <row r="450" spans="15:15" x14ac:dyDescent="0.25">
      <c r="O450"/>
    </row>
    <row r="451" spans="15:15" x14ac:dyDescent="0.25">
      <c r="O451"/>
    </row>
    <row r="452" spans="15:15" x14ac:dyDescent="0.25">
      <c r="O452"/>
    </row>
    <row r="453" spans="15:15" x14ac:dyDescent="0.25">
      <c r="O453"/>
    </row>
    <row r="454" spans="15:15" x14ac:dyDescent="0.25">
      <c r="O454"/>
    </row>
    <row r="455" spans="15:15" x14ac:dyDescent="0.25">
      <c r="O455"/>
    </row>
    <row r="456" spans="15:15" x14ac:dyDescent="0.25">
      <c r="O456"/>
    </row>
    <row r="457" spans="15:15" x14ac:dyDescent="0.25">
      <c r="O457"/>
    </row>
    <row r="458" spans="15:15" x14ac:dyDescent="0.25">
      <c r="O458"/>
    </row>
    <row r="459" spans="15:15" x14ac:dyDescent="0.25">
      <c r="O459"/>
    </row>
    <row r="460" spans="15:15" x14ac:dyDescent="0.25">
      <c r="O460"/>
    </row>
    <row r="461" spans="15:15" x14ac:dyDescent="0.25">
      <c r="O461"/>
    </row>
    <row r="462" spans="15:15" x14ac:dyDescent="0.25">
      <c r="O462"/>
    </row>
    <row r="463" spans="15:15" x14ac:dyDescent="0.25">
      <c r="O463"/>
    </row>
    <row r="464" spans="15:15" x14ac:dyDescent="0.25">
      <c r="O464"/>
    </row>
    <row r="465" spans="15:15" x14ac:dyDescent="0.25">
      <c r="O465"/>
    </row>
    <row r="466" spans="15:15" x14ac:dyDescent="0.25">
      <c r="O466"/>
    </row>
    <row r="467" spans="15:15" x14ac:dyDescent="0.25">
      <c r="O467"/>
    </row>
    <row r="468" spans="15:15" x14ac:dyDescent="0.25">
      <c r="O468"/>
    </row>
    <row r="469" spans="15:15" x14ac:dyDescent="0.25">
      <c r="O469"/>
    </row>
    <row r="470" spans="15:15" x14ac:dyDescent="0.25">
      <c r="O470"/>
    </row>
    <row r="471" spans="15:15" x14ac:dyDescent="0.25">
      <c r="O471"/>
    </row>
    <row r="472" spans="15:15" x14ac:dyDescent="0.25">
      <c r="O472"/>
    </row>
    <row r="473" spans="15:15" x14ac:dyDescent="0.25">
      <c r="O473"/>
    </row>
    <row r="474" spans="15:15" x14ac:dyDescent="0.25">
      <c r="O474"/>
    </row>
    <row r="475" spans="15:15" x14ac:dyDescent="0.25">
      <c r="O475"/>
    </row>
    <row r="476" spans="15:15" x14ac:dyDescent="0.25">
      <c r="O476"/>
    </row>
    <row r="477" spans="15:15" x14ac:dyDescent="0.25">
      <c r="O477"/>
    </row>
    <row r="478" spans="15:15" x14ac:dyDescent="0.25">
      <c r="O478"/>
    </row>
    <row r="479" spans="15:15" x14ac:dyDescent="0.25">
      <c r="O479"/>
    </row>
    <row r="480" spans="15:15" x14ac:dyDescent="0.25">
      <c r="O480"/>
    </row>
    <row r="481" spans="15:15" x14ac:dyDescent="0.25">
      <c r="O481"/>
    </row>
    <row r="482" spans="15:15" x14ac:dyDescent="0.25">
      <c r="O482"/>
    </row>
    <row r="483" spans="15:15" x14ac:dyDescent="0.25">
      <c r="O483"/>
    </row>
    <row r="484" spans="15:15" x14ac:dyDescent="0.25">
      <c r="O484"/>
    </row>
    <row r="485" spans="15:15" x14ac:dyDescent="0.25">
      <c r="O485"/>
    </row>
    <row r="486" spans="15:15" x14ac:dyDescent="0.25">
      <c r="O486"/>
    </row>
    <row r="487" spans="15:15" x14ac:dyDescent="0.25">
      <c r="O487"/>
    </row>
    <row r="488" spans="15:15" x14ac:dyDescent="0.25">
      <c r="O488"/>
    </row>
    <row r="489" spans="15:15" x14ac:dyDescent="0.25">
      <c r="O489"/>
    </row>
    <row r="490" spans="15:15" x14ac:dyDescent="0.25">
      <c r="O490"/>
    </row>
    <row r="491" spans="15:15" x14ac:dyDescent="0.25">
      <c r="O491"/>
    </row>
    <row r="492" spans="15:15" x14ac:dyDescent="0.25">
      <c r="O492"/>
    </row>
    <row r="493" spans="15:15" x14ac:dyDescent="0.25">
      <c r="O493"/>
    </row>
    <row r="494" spans="15:15" x14ac:dyDescent="0.25">
      <c r="O494"/>
    </row>
    <row r="495" spans="15:15" x14ac:dyDescent="0.25">
      <c r="O495"/>
    </row>
    <row r="496" spans="15:15" x14ac:dyDescent="0.25">
      <c r="O496"/>
    </row>
    <row r="497" spans="15:15" x14ac:dyDescent="0.25">
      <c r="O497"/>
    </row>
    <row r="498" spans="15:15" x14ac:dyDescent="0.25">
      <c r="O498"/>
    </row>
    <row r="499" spans="15:15" x14ac:dyDescent="0.25">
      <c r="O499"/>
    </row>
    <row r="500" spans="15:15" x14ac:dyDescent="0.25">
      <c r="O500"/>
    </row>
    <row r="501" spans="15:15" x14ac:dyDescent="0.25">
      <c r="O501"/>
    </row>
    <row r="502" spans="15:15" x14ac:dyDescent="0.25">
      <c r="O502"/>
    </row>
    <row r="503" spans="15:15" x14ac:dyDescent="0.25">
      <c r="O503"/>
    </row>
    <row r="504" spans="15:15" x14ac:dyDescent="0.25">
      <c r="O504"/>
    </row>
    <row r="505" spans="15:15" x14ac:dyDescent="0.25">
      <c r="O505"/>
    </row>
    <row r="506" spans="15:15" x14ac:dyDescent="0.25">
      <c r="O506"/>
    </row>
    <row r="507" spans="15:15" x14ac:dyDescent="0.25">
      <c r="O507"/>
    </row>
    <row r="508" spans="15:15" x14ac:dyDescent="0.25">
      <c r="O508"/>
    </row>
    <row r="509" spans="15:15" x14ac:dyDescent="0.25">
      <c r="O509"/>
    </row>
    <row r="510" spans="15:15" x14ac:dyDescent="0.25">
      <c r="O510"/>
    </row>
    <row r="511" spans="15:15" x14ac:dyDescent="0.25">
      <c r="O511"/>
    </row>
    <row r="512" spans="15:15" x14ac:dyDescent="0.25">
      <c r="O512"/>
    </row>
    <row r="513" spans="15:15" x14ac:dyDescent="0.25">
      <c r="O513"/>
    </row>
    <row r="514" spans="15:15" x14ac:dyDescent="0.25">
      <c r="O514"/>
    </row>
    <row r="515" spans="15:15" x14ac:dyDescent="0.25">
      <c r="O515"/>
    </row>
    <row r="516" spans="15:15" x14ac:dyDescent="0.25">
      <c r="O516"/>
    </row>
    <row r="517" spans="15:15" x14ac:dyDescent="0.25">
      <c r="O517"/>
    </row>
    <row r="518" spans="15:15" x14ac:dyDescent="0.25">
      <c r="O518"/>
    </row>
    <row r="519" spans="15:15" x14ac:dyDescent="0.25">
      <c r="O519"/>
    </row>
    <row r="520" spans="15:15" x14ac:dyDescent="0.25">
      <c r="O520"/>
    </row>
    <row r="521" spans="15:15" x14ac:dyDescent="0.25">
      <c r="O521"/>
    </row>
    <row r="522" spans="15:15" x14ac:dyDescent="0.25">
      <c r="O522"/>
    </row>
    <row r="523" spans="15:15" x14ac:dyDescent="0.25">
      <c r="O523"/>
    </row>
    <row r="524" spans="15:15" x14ac:dyDescent="0.25">
      <c r="O524"/>
    </row>
    <row r="525" spans="15:15" x14ac:dyDescent="0.25">
      <c r="O525"/>
    </row>
    <row r="526" spans="15:15" x14ac:dyDescent="0.25">
      <c r="O526"/>
    </row>
    <row r="527" spans="15:15" x14ac:dyDescent="0.25">
      <c r="O527"/>
    </row>
    <row r="528" spans="15:15" x14ac:dyDescent="0.25">
      <c r="O528"/>
    </row>
    <row r="529" spans="15:15" x14ac:dyDescent="0.25">
      <c r="O529"/>
    </row>
    <row r="530" spans="15:15" x14ac:dyDescent="0.25">
      <c r="O530"/>
    </row>
    <row r="531" spans="15:15" x14ac:dyDescent="0.25">
      <c r="O531"/>
    </row>
    <row r="532" spans="15:15" x14ac:dyDescent="0.25">
      <c r="O532"/>
    </row>
    <row r="533" spans="15:15" x14ac:dyDescent="0.25">
      <c r="O533"/>
    </row>
    <row r="534" spans="15:15" x14ac:dyDescent="0.25">
      <c r="O534"/>
    </row>
    <row r="535" spans="15:15" x14ac:dyDescent="0.25">
      <c r="O535"/>
    </row>
    <row r="536" spans="15:15" x14ac:dyDescent="0.25">
      <c r="O536"/>
    </row>
    <row r="537" spans="15:15" x14ac:dyDescent="0.25">
      <c r="O537"/>
    </row>
    <row r="538" spans="15:15" x14ac:dyDescent="0.25">
      <c r="O538"/>
    </row>
    <row r="539" spans="15:15" x14ac:dyDescent="0.25">
      <c r="O539"/>
    </row>
    <row r="540" spans="15:15" x14ac:dyDescent="0.25">
      <c r="O540"/>
    </row>
    <row r="541" spans="15:15" x14ac:dyDescent="0.25">
      <c r="O541"/>
    </row>
    <row r="542" spans="15:15" x14ac:dyDescent="0.25">
      <c r="O542"/>
    </row>
    <row r="543" spans="15:15" x14ac:dyDescent="0.25">
      <c r="O543"/>
    </row>
    <row r="544" spans="15:15" x14ac:dyDescent="0.25">
      <c r="O544"/>
    </row>
    <row r="545" spans="15:15" x14ac:dyDescent="0.25">
      <c r="O545"/>
    </row>
    <row r="546" spans="15:15" x14ac:dyDescent="0.25">
      <c r="O546"/>
    </row>
    <row r="547" spans="15:15" x14ac:dyDescent="0.25">
      <c r="O547"/>
    </row>
    <row r="548" spans="15:15" x14ac:dyDescent="0.25">
      <c r="O548"/>
    </row>
    <row r="549" spans="15:15" x14ac:dyDescent="0.25">
      <c r="O549"/>
    </row>
    <row r="550" spans="15:15" x14ac:dyDescent="0.25">
      <c r="O550"/>
    </row>
    <row r="551" spans="15:15" x14ac:dyDescent="0.25">
      <c r="O551"/>
    </row>
    <row r="552" spans="15:15" x14ac:dyDescent="0.25">
      <c r="O552"/>
    </row>
    <row r="553" spans="15:15" x14ac:dyDescent="0.25">
      <c r="O553"/>
    </row>
    <row r="554" spans="15:15" x14ac:dyDescent="0.25">
      <c r="O554"/>
    </row>
    <row r="555" spans="15:15" x14ac:dyDescent="0.25">
      <c r="O555"/>
    </row>
    <row r="556" spans="15:15" x14ac:dyDescent="0.25">
      <c r="O556"/>
    </row>
    <row r="557" spans="15:15" x14ac:dyDescent="0.25">
      <c r="O557"/>
    </row>
    <row r="558" spans="15:15" x14ac:dyDescent="0.25">
      <c r="O558"/>
    </row>
    <row r="559" spans="15:15" x14ac:dyDescent="0.25">
      <c r="O559"/>
    </row>
    <row r="560" spans="15:15" x14ac:dyDescent="0.25">
      <c r="O560"/>
    </row>
    <row r="561" spans="15:15" x14ac:dyDescent="0.25">
      <c r="O561"/>
    </row>
    <row r="562" spans="15:15" x14ac:dyDescent="0.25">
      <c r="O562"/>
    </row>
    <row r="563" spans="15:15" x14ac:dyDescent="0.25">
      <c r="O563"/>
    </row>
    <row r="564" spans="15:15" x14ac:dyDescent="0.25">
      <c r="O564"/>
    </row>
    <row r="565" spans="15:15" x14ac:dyDescent="0.25">
      <c r="O565"/>
    </row>
    <row r="566" spans="15:15" x14ac:dyDescent="0.25">
      <c r="O566"/>
    </row>
    <row r="567" spans="15:15" x14ac:dyDescent="0.25">
      <c r="O567"/>
    </row>
    <row r="568" spans="15:15" x14ac:dyDescent="0.25">
      <c r="O568"/>
    </row>
    <row r="569" spans="15:15" x14ac:dyDescent="0.25">
      <c r="O569"/>
    </row>
    <row r="570" spans="15:15" x14ac:dyDescent="0.25">
      <c r="O570"/>
    </row>
    <row r="571" spans="15:15" x14ac:dyDescent="0.25">
      <c r="O571"/>
    </row>
    <row r="572" spans="15:15" x14ac:dyDescent="0.25">
      <c r="O572"/>
    </row>
    <row r="573" spans="15:15" x14ac:dyDescent="0.25">
      <c r="O573"/>
    </row>
    <row r="574" spans="15:15" x14ac:dyDescent="0.25">
      <c r="O574"/>
    </row>
    <row r="575" spans="15:15" x14ac:dyDescent="0.25">
      <c r="O575"/>
    </row>
    <row r="576" spans="15:15" x14ac:dyDescent="0.25">
      <c r="O576"/>
    </row>
    <row r="577" spans="15:15" x14ac:dyDescent="0.25">
      <c r="O577"/>
    </row>
    <row r="578" spans="15:15" x14ac:dyDescent="0.25">
      <c r="O578"/>
    </row>
    <row r="579" spans="15:15" x14ac:dyDescent="0.25">
      <c r="O579"/>
    </row>
    <row r="580" spans="15:15" x14ac:dyDescent="0.25">
      <c r="O580"/>
    </row>
    <row r="581" spans="15:15" x14ac:dyDescent="0.25">
      <c r="O581"/>
    </row>
    <row r="582" spans="15:15" x14ac:dyDescent="0.25">
      <c r="O582"/>
    </row>
    <row r="583" spans="15:15" x14ac:dyDescent="0.25">
      <c r="O583"/>
    </row>
    <row r="584" spans="15:15" x14ac:dyDescent="0.25">
      <c r="O584"/>
    </row>
    <row r="585" spans="15:15" x14ac:dyDescent="0.25">
      <c r="O585"/>
    </row>
    <row r="586" spans="15:15" x14ac:dyDescent="0.25">
      <c r="O586"/>
    </row>
    <row r="587" spans="15:15" x14ac:dyDescent="0.25">
      <c r="O587"/>
    </row>
    <row r="588" spans="15:15" x14ac:dyDescent="0.25">
      <c r="O588"/>
    </row>
    <row r="589" spans="15:15" x14ac:dyDescent="0.25">
      <c r="O589"/>
    </row>
    <row r="590" spans="15:15" x14ac:dyDescent="0.25">
      <c r="O590"/>
    </row>
    <row r="591" spans="15:15" x14ac:dyDescent="0.25">
      <c r="O591"/>
    </row>
    <row r="592" spans="15:15" x14ac:dyDescent="0.25">
      <c r="O592"/>
    </row>
    <row r="593" spans="15:15" x14ac:dyDescent="0.25">
      <c r="O593"/>
    </row>
    <row r="594" spans="15:15" x14ac:dyDescent="0.25">
      <c r="O594"/>
    </row>
    <row r="595" spans="15:15" x14ac:dyDescent="0.25">
      <c r="O595"/>
    </row>
    <row r="596" spans="15:15" x14ac:dyDescent="0.25">
      <c r="O596"/>
    </row>
    <row r="597" spans="15:15" x14ac:dyDescent="0.25">
      <c r="O597"/>
    </row>
    <row r="598" spans="15:15" x14ac:dyDescent="0.25">
      <c r="O598"/>
    </row>
    <row r="599" spans="15:15" x14ac:dyDescent="0.25">
      <c r="O599"/>
    </row>
    <row r="600" spans="15:15" x14ac:dyDescent="0.25">
      <c r="O600"/>
    </row>
    <row r="601" spans="15:15" x14ac:dyDescent="0.25">
      <c r="O601"/>
    </row>
    <row r="602" spans="15:15" x14ac:dyDescent="0.25">
      <c r="O602"/>
    </row>
    <row r="603" spans="15:15" x14ac:dyDescent="0.25">
      <c r="O603"/>
    </row>
    <row r="604" spans="15:15" x14ac:dyDescent="0.25">
      <c r="O604"/>
    </row>
    <row r="605" spans="15:15" x14ac:dyDescent="0.25">
      <c r="O605"/>
    </row>
    <row r="606" spans="15:15" x14ac:dyDescent="0.25">
      <c r="O606"/>
    </row>
    <row r="607" spans="15:15" x14ac:dyDescent="0.25">
      <c r="O607"/>
    </row>
    <row r="608" spans="15:15" x14ac:dyDescent="0.25">
      <c r="O608"/>
    </row>
    <row r="609" spans="15:15" x14ac:dyDescent="0.25">
      <c r="O609"/>
    </row>
    <row r="610" spans="15:15" x14ac:dyDescent="0.25">
      <c r="O610"/>
    </row>
    <row r="611" spans="15:15" x14ac:dyDescent="0.25">
      <c r="O611"/>
    </row>
    <row r="612" spans="15:15" x14ac:dyDescent="0.25">
      <c r="O612"/>
    </row>
    <row r="613" spans="15:15" x14ac:dyDescent="0.25">
      <c r="O613"/>
    </row>
    <row r="614" spans="15:15" x14ac:dyDescent="0.25">
      <c r="O614"/>
    </row>
    <row r="615" spans="15:15" x14ac:dyDescent="0.25">
      <c r="O615"/>
    </row>
    <row r="616" spans="15:15" x14ac:dyDescent="0.25">
      <c r="O616"/>
    </row>
    <row r="617" spans="15:15" x14ac:dyDescent="0.25">
      <c r="O617"/>
    </row>
    <row r="618" spans="15:15" x14ac:dyDescent="0.25">
      <c r="O618"/>
    </row>
    <row r="619" spans="15:15" x14ac:dyDescent="0.25">
      <c r="O619"/>
    </row>
    <row r="620" spans="15:15" x14ac:dyDescent="0.25">
      <c r="O620"/>
    </row>
    <row r="621" spans="15:15" x14ac:dyDescent="0.25">
      <c r="O621"/>
    </row>
    <row r="622" spans="15:15" x14ac:dyDescent="0.25">
      <c r="O622"/>
    </row>
    <row r="623" spans="15:15" x14ac:dyDescent="0.25">
      <c r="O623"/>
    </row>
    <row r="624" spans="15:15" x14ac:dyDescent="0.25">
      <c r="O624"/>
    </row>
    <row r="625" spans="15:15" x14ac:dyDescent="0.25">
      <c r="O625"/>
    </row>
    <row r="626" spans="15:15" x14ac:dyDescent="0.25">
      <c r="O626"/>
    </row>
    <row r="627" spans="15:15" x14ac:dyDescent="0.25">
      <c r="O627"/>
    </row>
    <row r="628" spans="15:15" x14ac:dyDescent="0.25">
      <c r="O628"/>
    </row>
    <row r="629" spans="15:15" x14ac:dyDescent="0.25">
      <c r="O629"/>
    </row>
    <row r="630" spans="15:15" x14ac:dyDescent="0.25">
      <c r="O630"/>
    </row>
    <row r="631" spans="15:15" x14ac:dyDescent="0.25">
      <c r="O631"/>
    </row>
    <row r="632" spans="15:15" x14ac:dyDescent="0.25">
      <c r="O632"/>
    </row>
    <row r="633" spans="15:15" x14ac:dyDescent="0.25">
      <c r="O633"/>
    </row>
    <row r="634" spans="15:15" x14ac:dyDescent="0.25">
      <c r="O634"/>
    </row>
    <row r="635" spans="15:15" x14ac:dyDescent="0.25">
      <c r="O635"/>
    </row>
    <row r="636" spans="15:15" x14ac:dyDescent="0.25">
      <c r="O636"/>
    </row>
    <row r="637" spans="15:15" x14ac:dyDescent="0.25">
      <c r="O637"/>
    </row>
    <row r="638" spans="15:15" x14ac:dyDescent="0.25">
      <c r="O638"/>
    </row>
    <row r="639" spans="15:15" x14ac:dyDescent="0.25">
      <c r="O639"/>
    </row>
    <row r="640" spans="15:15" x14ac:dyDescent="0.25">
      <c r="O640"/>
    </row>
    <row r="641" spans="15:15" x14ac:dyDescent="0.25">
      <c r="O641"/>
    </row>
    <row r="642" spans="15:15" x14ac:dyDescent="0.25">
      <c r="O642"/>
    </row>
    <row r="643" spans="15:15" x14ac:dyDescent="0.25">
      <c r="O643"/>
    </row>
    <row r="644" spans="15:15" x14ac:dyDescent="0.25">
      <c r="O644"/>
    </row>
    <row r="645" spans="15:15" x14ac:dyDescent="0.25">
      <c r="O645"/>
    </row>
    <row r="646" spans="15:15" x14ac:dyDescent="0.25">
      <c r="O646"/>
    </row>
    <row r="647" spans="15:15" x14ac:dyDescent="0.25">
      <c r="O647"/>
    </row>
    <row r="648" spans="15:15" x14ac:dyDescent="0.25">
      <c r="O648"/>
    </row>
    <row r="649" spans="15:15" x14ac:dyDescent="0.25">
      <c r="O649"/>
    </row>
    <row r="650" spans="15:15" x14ac:dyDescent="0.25">
      <c r="O650"/>
    </row>
    <row r="651" spans="15:15" x14ac:dyDescent="0.25">
      <c r="O651"/>
    </row>
    <row r="652" spans="15:15" x14ac:dyDescent="0.25">
      <c r="O652"/>
    </row>
    <row r="653" spans="15:15" x14ac:dyDescent="0.25">
      <c r="O653"/>
    </row>
    <row r="654" spans="15:15" x14ac:dyDescent="0.25">
      <c r="O654"/>
    </row>
    <row r="655" spans="15:15" x14ac:dyDescent="0.25">
      <c r="O655"/>
    </row>
    <row r="656" spans="15:15" x14ac:dyDescent="0.25">
      <c r="O656"/>
    </row>
    <row r="657" spans="15:15" x14ac:dyDescent="0.25">
      <c r="O657"/>
    </row>
    <row r="658" spans="15:15" x14ac:dyDescent="0.25">
      <c r="O658"/>
    </row>
    <row r="659" spans="15:15" x14ac:dyDescent="0.25">
      <c r="O659"/>
    </row>
    <row r="660" spans="15:15" x14ac:dyDescent="0.25">
      <c r="O660"/>
    </row>
    <row r="661" spans="15:15" x14ac:dyDescent="0.25">
      <c r="O661"/>
    </row>
    <row r="662" spans="15:15" x14ac:dyDescent="0.25">
      <c r="O662"/>
    </row>
    <row r="663" spans="15:15" x14ac:dyDescent="0.25">
      <c r="O663"/>
    </row>
    <row r="664" spans="15:15" x14ac:dyDescent="0.25">
      <c r="O664"/>
    </row>
    <row r="665" spans="15:15" x14ac:dyDescent="0.25">
      <c r="O665"/>
    </row>
    <row r="666" spans="15:15" x14ac:dyDescent="0.25">
      <c r="O666" s="19"/>
    </row>
    <row r="667" spans="15:15" x14ac:dyDescent="0.25">
      <c r="O667" s="19"/>
    </row>
  </sheetData>
  <sortState ref="AM12:AM61">
    <sortCondition ref="AM12:AM61"/>
  </sortState>
  <mergeCells count="6">
    <mergeCell ref="H1:T1"/>
    <mergeCell ref="H97:T97"/>
    <mergeCell ref="H65:T65"/>
    <mergeCell ref="H49:T49"/>
    <mergeCell ref="H32:T32"/>
    <mergeCell ref="H19:T19"/>
  </mergeCells>
  <pageMargins left="0.7" right="0.7" top="0.75" bottom="0.75" header="0.3" footer="0.3"/>
  <pageSetup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R66"/>
  <sheetViews>
    <sheetView topLeftCell="A16" workbookViewId="0">
      <selection activeCell="N28" sqref="N28:R37"/>
    </sheetView>
  </sheetViews>
  <sheetFormatPr defaultRowHeight="15" x14ac:dyDescent="0.25"/>
  <cols>
    <col min="17" max="18" width="9.140625" style="77"/>
  </cols>
  <sheetData>
    <row r="1" spans="1:18" x14ac:dyDescent="0.25">
      <c r="D1" s="9">
        <f>'Take 5'!P2</f>
        <v>8</v>
      </c>
      <c r="E1" s="9">
        <f>'Take 5'!Q2</f>
        <v>15</v>
      </c>
      <c r="F1" s="9">
        <f>'Take 5'!R2</f>
        <v>26</v>
      </c>
      <c r="G1" s="9">
        <f>'Take 5'!S2</f>
        <v>27</v>
      </c>
      <c r="H1" s="9">
        <f>'Take 5'!T2</f>
        <v>29</v>
      </c>
    </row>
    <row r="2" spans="1:18" ht="15.75" thickBot="1" x14ac:dyDescent="0.3">
      <c r="A2" s="79" t="s">
        <v>28</v>
      </c>
      <c r="B2" s="79"/>
      <c r="C2" s="79"/>
      <c r="D2" s="79"/>
      <c r="E2" s="79"/>
      <c r="G2" s="79" t="s">
        <v>36</v>
      </c>
      <c r="H2" s="79"/>
      <c r="I2" s="79"/>
      <c r="J2" s="79"/>
      <c r="K2" s="79"/>
      <c r="N2" s="79" t="s">
        <v>30</v>
      </c>
      <c r="O2" s="79"/>
      <c r="P2" s="79"/>
      <c r="Q2" s="79"/>
      <c r="R2" s="79"/>
    </row>
    <row r="3" spans="1:18" x14ac:dyDescent="0.25">
      <c r="A3" s="77">
        <v>9</v>
      </c>
      <c r="B3" s="77">
        <v>10</v>
      </c>
      <c r="C3" s="77">
        <v>18</v>
      </c>
      <c r="D3" s="77">
        <v>29</v>
      </c>
      <c r="E3" s="77">
        <v>32</v>
      </c>
      <c r="F3" s="77"/>
      <c r="G3" s="77">
        <v>3</v>
      </c>
      <c r="H3" s="77">
        <v>9</v>
      </c>
      <c r="I3" s="77">
        <v>15</v>
      </c>
      <c r="J3" s="77">
        <v>19</v>
      </c>
      <c r="K3" s="77">
        <v>28</v>
      </c>
      <c r="N3">
        <v>4</v>
      </c>
      <c r="O3">
        <v>19</v>
      </c>
      <c r="P3">
        <v>21</v>
      </c>
      <c r="Q3">
        <v>35</v>
      </c>
      <c r="R3">
        <v>38</v>
      </c>
    </row>
    <row r="4" spans="1:18" x14ac:dyDescent="0.25">
      <c r="A4" s="77">
        <v>5</v>
      </c>
      <c r="B4" s="77">
        <v>9</v>
      </c>
      <c r="C4" s="77">
        <v>22</v>
      </c>
      <c r="D4" s="77">
        <v>25</v>
      </c>
      <c r="E4" s="77">
        <v>37</v>
      </c>
      <c r="F4" s="77"/>
      <c r="G4" s="77">
        <v>3</v>
      </c>
      <c r="H4" s="77">
        <v>9</v>
      </c>
      <c r="I4" s="77">
        <v>15</v>
      </c>
      <c r="J4" s="77">
        <v>16</v>
      </c>
      <c r="K4" s="77">
        <v>27</v>
      </c>
      <c r="N4">
        <v>8</v>
      </c>
      <c r="O4">
        <v>15</v>
      </c>
      <c r="P4">
        <v>28</v>
      </c>
      <c r="Q4">
        <v>33</v>
      </c>
      <c r="R4">
        <v>38</v>
      </c>
    </row>
    <row r="5" spans="1:18" x14ac:dyDescent="0.25">
      <c r="A5" s="77">
        <v>5</v>
      </c>
      <c r="B5" s="77">
        <v>11</v>
      </c>
      <c r="C5" s="77">
        <v>14</v>
      </c>
      <c r="D5" s="77">
        <v>21</v>
      </c>
      <c r="E5" s="77">
        <v>38</v>
      </c>
      <c r="F5" s="77"/>
      <c r="G5" s="77">
        <v>3</v>
      </c>
      <c r="H5" s="77">
        <v>7</v>
      </c>
      <c r="I5" s="77">
        <v>16</v>
      </c>
      <c r="J5" s="77">
        <v>18</v>
      </c>
      <c r="K5" s="77">
        <v>26</v>
      </c>
      <c r="N5">
        <v>9</v>
      </c>
      <c r="O5">
        <v>14</v>
      </c>
      <c r="P5">
        <v>24</v>
      </c>
      <c r="Q5">
        <v>33</v>
      </c>
      <c r="R5">
        <v>39</v>
      </c>
    </row>
    <row r="6" spans="1:18" x14ac:dyDescent="0.25">
      <c r="A6" s="77">
        <v>2</v>
      </c>
      <c r="B6" s="77">
        <v>11</v>
      </c>
      <c r="C6" s="77">
        <v>20</v>
      </c>
      <c r="D6" s="77">
        <v>28</v>
      </c>
      <c r="E6" s="77">
        <v>37</v>
      </c>
      <c r="F6" s="77"/>
      <c r="G6" s="77">
        <v>3</v>
      </c>
      <c r="H6" s="77">
        <v>7</v>
      </c>
      <c r="I6" s="77">
        <v>14</v>
      </c>
      <c r="J6" s="77">
        <v>18</v>
      </c>
      <c r="K6" s="77">
        <v>22</v>
      </c>
      <c r="N6">
        <v>7</v>
      </c>
      <c r="O6">
        <v>11</v>
      </c>
      <c r="P6">
        <v>23</v>
      </c>
      <c r="Q6">
        <v>35</v>
      </c>
      <c r="R6">
        <v>39</v>
      </c>
    </row>
    <row r="7" spans="1:18" x14ac:dyDescent="0.25">
      <c r="A7" s="77">
        <v>2</v>
      </c>
      <c r="B7" s="77">
        <v>3</v>
      </c>
      <c r="C7" s="77">
        <v>16</v>
      </c>
      <c r="D7" s="77">
        <v>19</v>
      </c>
      <c r="E7" s="77">
        <v>36</v>
      </c>
      <c r="F7" s="77"/>
      <c r="G7" s="77">
        <v>3</v>
      </c>
      <c r="H7" s="77">
        <v>7</v>
      </c>
      <c r="I7" s="77">
        <v>14</v>
      </c>
      <c r="J7" s="77">
        <v>17</v>
      </c>
      <c r="K7" s="77">
        <v>25</v>
      </c>
      <c r="N7">
        <v>4</v>
      </c>
      <c r="O7">
        <v>19</v>
      </c>
      <c r="P7">
        <v>21</v>
      </c>
      <c r="Q7">
        <v>35</v>
      </c>
      <c r="R7">
        <v>38</v>
      </c>
    </row>
    <row r="8" spans="1:18" x14ac:dyDescent="0.25">
      <c r="A8" s="77">
        <v>3</v>
      </c>
      <c r="B8" s="77">
        <v>7</v>
      </c>
      <c r="C8" s="77">
        <v>24</v>
      </c>
      <c r="D8" s="77">
        <v>27</v>
      </c>
      <c r="E8" s="77">
        <v>33</v>
      </c>
      <c r="F8" s="77"/>
      <c r="G8" s="77">
        <v>3</v>
      </c>
      <c r="H8" s="77">
        <v>7</v>
      </c>
      <c r="I8" s="77">
        <v>10</v>
      </c>
      <c r="J8" s="77">
        <v>17</v>
      </c>
      <c r="K8" s="77">
        <v>29</v>
      </c>
      <c r="N8">
        <v>8</v>
      </c>
      <c r="O8">
        <v>15</v>
      </c>
      <c r="P8">
        <v>28</v>
      </c>
      <c r="Q8">
        <v>33</v>
      </c>
      <c r="R8">
        <v>38</v>
      </c>
    </row>
    <row r="9" spans="1:18" x14ac:dyDescent="0.25">
      <c r="A9" s="77">
        <v>4</v>
      </c>
      <c r="B9" s="77">
        <v>7</v>
      </c>
      <c r="C9" s="77">
        <v>17</v>
      </c>
      <c r="D9" s="77">
        <v>23</v>
      </c>
      <c r="E9" s="77">
        <v>32</v>
      </c>
      <c r="F9" s="77"/>
      <c r="G9" s="77">
        <v>4</v>
      </c>
      <c r="H9" s="77">
        <v>7</v>
      </c>
      <c r="I9" s="77">
        <v>10</v>
      </c>
      <c r="J9" s="77">
        <v>11</v>
      </c>
      <c r="K9" s="77">
        <v>28</v>
      </c>
      <c r="N9">
        <v>9</v>
      </c>
      <c r="O9">
        <v>14</v>
      </c>
      <c r="P9">
        <v>24</v>
      </c>
      <c r="Q9">
        <v>33</v>
      </c>
      <c r="R9">
        <v>39</v>
      </c>
    </row>
    <row r="10" spans="1:18" x14ac:dyDescent="0.25">
      <c r="A10" s="77">
        <v>4</v>
      </c>
      <c r="B10" s="77">
        <v>6</v>
      </c>
      <c r="C10" s="77">
        <v>26</v>
      </c>
      <c r="D10" s="77">
        <v>29</v>
      </c>
      <c r="E10" s="77">
        <v>34</v>
      </c>
      <c r="F10" s="77"/>
      <c r="G10" s="77">
        <v>4</v>
      </c>
      <c r="H10" s="77">
        <v>9</v>
      </c>
      <c r="I10" s="77">
        <v>11</v>
      </c>
      <c r="J10" s="77">
        <v>15</v>
      </c>
      <c r="K10" s="77">
        <v>27</v>
      </c>
      <c r="N10">
        <v>7</v>
      </c>
      <c r="O10">
        <v>11</v>
      </c>
      <c r="P10">
        <v>23</v>
      </c>
      <c r="Q10">
        <v>35</v>
      </c>
      <c r="R10">
        <v>39</v>
      </c>
    </row>
    <row r="11" spans="1:18" x14ac:dyDescent="0.25">
      <c r="A11" s="77">
        <v>6</v>
      </c>
      <c r="B11" s="77">
        <v>8</v>
      </c>
      <c r="C11" s="77">
        <v>15</v>
      </c>
      <c r="D11" s="77">
        <v>22</v>
      </c>
      <c r="E11" s="77">
        <v>39</v>
      </c>
      <c r="F11" s="77"/>
      <c r="G11" s="77">
        <v>4</v>
      </c>
      <c r="H11" s="77">
        <v>9</v>
      </c>
      <c r="I11" s="77">
        <v>16</v>
      </c>
      <c r="J11" s="77">
        <v>19</v>
      </c>
      <c r="K11" s="77">
        <v>26</v>
      </c>
      <c r="N11">
        <v>4</v>
      </c>
      <c r="O11">
        <v>19</v>
      </c>
      <c r="P11">
        <v>21</v>
      </c>
      <c r="Q11">
        <v>35</v>
      </c>
      <c r="R11">
        <v>38</v>
      </c>
    </row>
    <row r="12" spans="1:18" x14ac:dyDescent="0.25">
      <c r="A12" s="77">
        <v>8</v>
      </c>
      <c r="B12" s="77">
        <v>10</v>
      </c>
      <c r="C12" s="77">
        <v>14</v>
      </c>
      <c r="D12" s="77">
        <v>18</v>
      </c>
      <c r="E12" s="77">
        <v>30</v>
      </c>
      <c r="F12" s="77"/>
      <c r="G12" s="77">
        <v>3</v>
      </c>
      <c r="H12" s="77">
        <v>8</v>
      </c>
      <c r="I12" s="77">
        <v>15</v>
      </c>
      <c r="J12" s="77">
        <v>18</v>
      </c>
      <c r="K12" s="77">
        <v>22</v>
      </c>
      <c r="N12">
        <v>8</v>
      </c>
      <c r="O12">
        <v>15</v>
      </c>
      <c r="P12">
        <v>28</v>
      </c>
      <c r="Q12">
        <v>33</v>
      </c>
      <c r="R12">
        <v>38</v>
      </c>
    </row>
    <row r="13" spans="1:18" x14ac:dyDescent="0.25">
      <c r="A13" s="77"/>
      <c r="B13" s="77"/>
      <c r="C13" s="77"/>
      <c r="D13" s="77"/>
      <c r="E13" s="77"/>
      <c r="F13" s="77"/>
      <c r="G13" s="77"/>
      <c r="H13" s="77"/>
      <c r="I13" s="77"/>
      <c r="J13" s="77"/>
      <c r="K13" s="77"/>
      <c r="Q13"/>
      <c r="R13"/>
    </row>
    <row r="14" spans="1:18" x14ac:dyDescent="0.25">
      <c r="A14" s="77"/>
      <c r="B14" s="77"/>
      <c r="C14" s="77"/>
      <c r="D14" s="77"/>
      <c r="E14" s="77"/>
      <c r="F14" s="77"/>
      <c r="G14" s="77"/>
      <c r="H14" s="77"/>
      <c r="I14" s="77"/>
      <c r="J14" s="77"/>
      <c r="K14" s="77"/>
    </row>
    <row r="15" spans="1:18" ht="15.75" thickBot="1" x14ac:dyDescent="0.3">
      <c r="A15" s="81" t="s">
        <v>38</v>
      </c>
      <c r="B15" s="81"/>
      <c r="C15" s="81"/>
      <c r="D15" s="81"/>
      <c r="E15" s="81"/>
      <c r="F15" s="77"/>
      <c r="G15" s="81" t="s">
        <v>37</v>
      </c>
      <c r="H15" s="81"/>
      <c r="I15" s="81"/>
      <c r="J15" s="81"/>
      <c r="K15" s="81"/>
      <c r="N15" s="81" t="s">
        <v>31</v>
      </c>
      <c r="O15" s="81"/>
      <c r="P15" s="81"/>
      <c r="Q15" s="81"/>
      <c r="R15" s="81"/>
    </row>
    <row r="16" spans="1:18" x14ac:dyDescent="0.25">
      <c r="A16" s="77">
        <v>11</v>
      </c>
      <c r="B16" s="77">
        <v>17</v>
      </c>
      <c r="C16" s="77">
        <v>24</v>
      </c>
      <c r="D16" s="77">
        <v>29</v>
      </c>
      <c r="E16" s="77">
        <v>34</v>
      </c>
      <c r="F16" s="77"/>
      <c r="G16" s="77">
        <v>9</v>
      </c>
      <c r="H16" s="77">
        <v>14</v>
      </c>
      <c r="I16" s="77">
        <v>29</v>
      </c>
      <c r="J16" s="77">
        <v>37</v>
      </c>
      <c r="K16" s="77">
        <v>38</v>
      </c>
      <c r="N16">
        <v>8</v>
      </c>
      <c r="O16">
        <v>9</v>
      </c>
      <c r="P16">
        <v>14</v>
      </c>
      <c r="Q16">
        <v>36</v>
      </c>
      <c r="R16">
        <v>39</v>
      </c>
    </row>
    <row r="17" spans="1:18" x14ac:dyDescent="0.25">
      <c r="A17" s="77">
        <v>15</v>
      </c>
      <c r="B17" s="77">
        <v>17</v>
      </c>
      <c r="C17" s="77">
        <v>26</v>
      </c>
      <c r="D17" s="77">
        <v>29</v>
      </c>
      <c r="E17" s="77">
        <v>38</v>
      </c>
      <c r="F17" s="77"/>
      <c r="G17" s="77">
        <v>7</v>
      </c>
      <c r="H17" s="77">
        <v>15</v>
      </c>
      <c r="I17" s="77">
        <v>28</v>
      </c>
      <c r="J17" s="77">
        <v>34</v>
      </c>
      <c r="K17" s="77">
        <v>37</v>
      </c>
      <c r="N17">
        <v>4</v>
      </c>
      <c r="O17">
        <v>8</v>
      </c>
      <c r="P17">
        <v>22</v>
      </c>
      <c r="Q17">
        <v>37</v>
      </c>
      <c r="R17">
        <v>39</v>
      </c>
    </row>
    <row r="18" spans="1:18" x14ac:dyDescent="0.25">
      <c r="A18" s="77">
        <v>15</v>
      </c>
      <c r="B18" s="77">
        <v>18</v>
      </c>
      <c r="C18" s="77">
        <v>23</v>
      </c>
      <c r="D18" s="77">
        <v>35</v>
      </c>
      <c r="E18" s="77">
        <v>38</v>
      </c>
      <c r="F18" s="77"/>
      <c r="G18" s="77">
        <v>4</v>
      </c>
      <c r="H18" s="77">
        <v>17</v>
      </c>
      <c r="I18" s="77">
        <v>25</v>
      </c>
      <c r="J18" s="77">
        <v>32</v>
      </c>
      <c r="K18" s="77">
        <v>34</v>
      </c>
      <c r="N18">
        <v>4</v>
      </c>
      <c r="O18">
        <v>7</v>
      </c>
      <c r="P18">
        <v>25</v>
      </c>
      <c r="Q18">
        <v>37</v>
      </c>
      <c r="R18">
        <v>38</v>
      </c>
    </row>
    <row r="19" spans="1:18" x14ac:dyDescent="0.25">
      <c r="A19" s="77">
        <v>14</v>
      </c>
      <c r="B19" s="77">
        <v>18</v>
      </c>
      <c r="C19" s="77">
        <v>22</v>
      </c>
      <c r="D19" s="77">
        <v>35</v>
      </c>
      <c r="E19" s="77">
        <v>39</v>
      </c>
      <c r="F19" s="77"/>
      <c r="G19" s="77">
        <v>8</v>
      </c>
      <c r="H19" s="77">
        <v>16</v>
      </c>
      <c r="I19" s="77">
        <v>22</v>
      </c>
      <c r="J19" s="77">
        <v>32</v>
      </c>
      <c r="K19" s="77">
        <v>35</v>
      </c>
      <c r="N19">
        <v>7</v>
      </c>
      <c r="O19">
        <v>9</v>
      </c>
      <c r="P19">
        <v>16</v>
      </c>
      <c r="Q19">
        <v>36</v>
      </c>
      <c r="R19">
        <v>38</v>
      </c>
    </row>
    <row r="20" spans="1:18" x14ac:dyDescent="0.25">
      <c r="A20" s="77">
        <v>14</v>
      </c>
      <c r="B20" s="77">
        <v>19</v>
      </c>
      <c r="C20" s="77">
        <v>25</v>
      </c>
      <c r="D20" s="77">
        <v>28</v>
      </c>
      <c r="E20" s="77">
        <v>39</v>
      </c>
      <c r="F20" s="77"/>
      <c r="G20" s="77">
        <v>9</v>
      </c>
      <c r="H20" s="77">
        <v>11</v>
      </c>
      <c r="I20" s="77">
        <v>29</v>
      </c>
      <c r="J20" s="77">
        <v>35</v>
      </c>
      <c r="K20" s="77">
        <v>39</v>
      </c>
      <c r="N20">
        <v>8</v>
      </c>
      <c r="O20">
        <v>9</v>
      </c>
      <c r="P20">
        <v>19</v>
      </c>
      <c r="Q20">
        <v>36</v>
      </c>
      <c r="R20">
        <v>39</v>
      </c>
    </row>
    <row r="21" spans="1:18" x14ac:dyDescent="0.25">
      <c r="A21" s="77">
        <v>16</v>
      </c>
      <c r="B21" s="77">
        <v>19</v>
      </c>
      <c r="C21" s="77">
        <v>22</v>
      </c>
      <c r="D21" s="77">
        <v>27</v>
      </c>
      <c r="E21" s="77">
        <v>28</v>
      </c>
      <c r="F21" s="77"/>
      <c r="G21" s="77">
        <v>7</v>
      </c>
      <c r="H21" s="77">
        <v>14</v>
      </c>
      <c r="I21" s="77">
        <v>28</v>
      </c>
      <c r="J21" s="77">
        <v>38</v>
      </c>
      <c r="K21" s="77">
        <v>39</v>
      </c>
      <c r="N21">
        <v>4</v>
      </c>
      <c r="O21">
        <v>8</v>
      </c>
      <c r="P21">
        <v>17</v>
      </c>
      <c r="Q21">
        <v>37</v>
      </c>
      <c r="R21">
        <v>39</v>
      </c>
    </row>
    <row r="22" spans="1:18" x14ac:dyDescent="0.25">
      <c r="A22" s="77">
        <v>11</v>
      </c>
      <c r="B22" s="77">
        <v>16</v>
      </c>
      <c r="C22" s="77">
        <v>23</v>
      </c>
      <c r="D22" s="77">
        <v>27</v>
      </c>
      <c r="E22" s="77">
        <v>37</v>
      </c>
      <c r="F22" s="77"/>
      <c r="G22" s="77">
        <v>4</v>
      </c>
      <c r="H22" s="77">
        <v>15</v>
      </c>
      <c r="I22" s="77">
        <v>25</v>
      </c>
      <c r="J22" s="77">
        <v>37</v>
      </c>
      <c r="K22" s="77">
        <v>38</v>
      </c>
      <c r="N22">
        <v>4</v>
      </c>
      <c r="O22">
        <v>7</v>
      </c>
      <c r="P22">
        <v>14</v>
      </c>
      <c r="Q22">
        <v>37</v>
      </c>
      <c r="R22">
        <v>38</v>
      </c>
    </row>
    <row r="23" spans="1:18" x14ac:dyDescent="0.25">
      <c r="A23" s="77">
        <v>11</v>
      </c>
      <c r="B23" s="77">
        <v>17</v>
      </c>
      <c r="C23" s="77">
        <v>24</v>
      </c>
      <c r="D23" s="77">
        <v>32</v>
      </c>
      <c r="E23" s="77">
        <v>37</v>
      </c>
      <c r="F23" s="77"/>
      <c r="G23" s="77">
        <v>8</v>
      </c>
      <c r="H23" s="77">
        <v>17</v>
      </c>
      <c r="I23" s="77">
        <v>22</v>
      </c>
      <c r="J23" s="77">
        <v>34</v>
      </c>
      <c r="K23" s="77">
        <v>37</v>
      </c>
      <c r="N23">
        <v>7</v>
      </c>
      <c r="O23">
        <v>9</v>
      </c>
      <c r="P23">
        <v>22</v>
      </c>
      <c r="Q23">
        <v>36</v>
      </c>
      <c r="R23">
        <v>38</v>
      </c>
    </row>
    <row r="24" spans="1:18" x14ac:dyDescent="0.25">
      <c r="A24" s="77">
        <v>15</v>
      </c>
      <c r="B24" s="77">
        <v>17</v>
      </c>
      <c r="C24" s="77">
        <v>23</v>
      </c>
      <c r="D24" s="77">
        <v>32</v>
      </c>
      <c r="E24" s="77">
        <v>34</v>
      </c>
      <c r="F24" s="77"/>
      <c r="G24" s="77">
        <v>9</v>
      </c>
      <c r="H24" s="77">
        <v>16</v>
      </c>
      <c r="I24" s="77">
        <v>29</v>
      </c>
      <c r="J24" s="77">
        <v>32</v>
      </c>
      <c r="K24" s="77">
        <v>34</v>
      </c>
      <c r="N24">
        <v>8</v>
      </c>
      <c r="O24">
        <v>9</v>
      </c>
      <c r="P24">
        <v>25</v>
      </c>
      <c r="Q24">
        <v>36</v>
      </c>
      <c r="R24">
        <v>39</v>
      </c>
    </row>
    <row r="25" spans="1:18" x14ac:dyDescent="0.25">
      <c r="A25" s="77">
        <v>15</v>
      </c>
      <c r="B25" s="77">
        <v>18</v>
      </c>
      <c r="C25" s="77">
        <v>23</v>
      </c>
      <c r="D25" s="77">
        <v>29</v>
      </c>
      <c r="E25" s="77">
        <v>34</v>
      </c>
      <c r="F25" s="77"/>
      <c r="G25" s="77">
        <v>7</v>
      </c>
      <c r="H25" s="77">
        <v>11</v>
      </c>
      <c r="I25" s="77">
        <v>28</v>
      </c>
      <c r="J25" s="77">
        <v>32</v>
      </c>
      <c r="K25" s="77">
        <v>35</v>
      </c>
      <c r="N25">
        <v>4</v>
      </c>
      <c r="O25">
        <v>8</v>
      </c>
      <c r="P25">
        <v>16</v>
      </c>
      <c r="Q25">
        <v>37</v>
      </c>
      <c r="R25">
        <v>39</v>
      </c>
    </row>
    <row r="26" spans="1:18" x14ac:dyDescent="0.25">
      <c r="A26" s="77"/>
      <c r="B26" s="77"/>
      <c r="C26" s="77"/>
      <c r="D26" s="77"/>
      <c r="E26" s="77"/>
      <c r="F26" s="77"/>
      <c r="G26" s="77"/>
      <c r="H26" s="77"/>
      <c r="I26" s="77"/>
      <c r="J26" s="77"/>
      <c r="K26" s="77"/>
      <c r="Q26"/>
      <c r="R26"/>
    </row>
    <row r="27" spans="1:18" ht="15.75" thickBot="1" x14ac:dyDescent="0.3">
      <c r="A27" s="80" t="s">
        <v>66</v>
      </c>
      <c r="B27" s="80"/>
      <c r="C27" s="80"/>
      <c r="D27" s="80"/>
      <c r="E27" s="80"/>
      <c r="F27" s="77"/>
      <c r="G27" s="80" t="s">
        <v>69</v>
      </c>
      <c r="H27" s="80"/>
      <c r="I27" s="80"/>
      <c r="J27" s="80"/>
      <c r="K27" s="80"/>
      <c r="N27" s="80" t="s">
        <v>70</v>
      </c>
      <c r="O27" s="80"/>
      <c r="P27" s="80"/>
      <c r="Q27" s="80"/>
      <c r="R27" s="80"/>
    </row>
    <row r="28" spans="1:18" x14ac:dyDescent="0.25">
      <c r="A28" s="54">
        <v>4</v>
      </c>
      <c r="B28" s="54">
        <v>7</v>
      </c>
      <c r="C28" s="54">
        <v>14</v>
      </c>
      <c r="D28" s="54">
        <v>29</v>
      </c>
      <c r="E28" s="54">
        <v>39</v>
      </c>
      <c r="F28" s="77"/>
      <c r="G28" s="54">
        <v>7</v>
      </c>
      <c r="H28" s="54">
        <v>8</v>
      </c>
      <c r="I28" s="54">
        <v>15</v>
      </c>
      <c r="J28" s="54">
        <v>25</v>
      </c>
      <c r="K28" s="54">
        <v>37</v>
      </c>
      <c r="N28" s="54">
        <v>4</v>
      </c>
      <c r="O28" s="54">
        <v>6</v>
      </c>
      <c r="P28" s="54">
        <v>15</v>
      </c>
      <c r="Q28" s="54">
        <v>16</v>
      </c>
      <c r="R28" s="54">
        <v>32</v>
      </c>
    </row>
    <row r="29" spans="1:18" x14ac:dyDescent="0.25">
      <c r="A29" s="54">
        <v>7</v>
      </c>
      <c r="B29" s="54">
        <v>9</v>
      </c>
      <c r="C29" s="54">
        <v>28</v>
      </c>
      <c r="D29" s="54">
        <v>29</v>
      </c>
      <c r="E29" s="54">
        <v>37</v>
      </c>
      <c r="F29" s="77"/>
      <c r="G29" s="54">
        <v>6</v>
      </c>
      <c r="H29" s="54">
        <v>7</v>
      </c>
      <c r="I29" s="54">
        <v>16</v>
      </c>
      <c r="J29" s="54">
        <v>26</v>
      </c>
      <c r="K29" s="54">
        <v>35</v>
      </c>
      <c r="N29" s="54">
        <v>4</v>
      </c>
      <c r="O29" s="54">
        <v>7</v>
      </c>
      <c r="P29" s="54">
        <v>17</v>
      </c>
      <c r="Q29" s="54">
        <v>26</v>
      </c>
      <c r="R29" s="54">
        <v>39</v>
      </c>
    </row>
    <row r="30" spans="1:18" x14ac:dyDescent="0.25">
      <c r="A30" s="54">
        <v>3</v>
      </c>
      <c r="B30" s="54">
        <v>6</v>
      </c>
      <c r="C30" s="54">
        <v>11</v>
      </c>
      <c r="D30" s="54">
        <v>17</v>
      </c>
      <c r="E30" s="54">
        <v>28</v>
      </c>
      <c r="F30" s="77"/>
      <c r="G30" s="54">
        <v>6</v>
      </c>
      <c r="H30" s="54">
        <v>8</v>
      </c>
      <c r="I30" s="54">
        <v>15</v>
      </c>
      <c r="J30" s="54">
        <v>18</v>
      </c>
      <c r="K30" s="54">
        <v>26</v>
      </c>
      <c r="N30" s="54">
        <v>3</v>
      </c>
      <c r="O30" s="54">
        <v>7</v>
      </c>
      <c r="P30" s="54">
        <v>16</v>
      </c>
      <c r="Q30" s="54">
        <v>17</v>
      </c>
      <c r="R30" s="54">
        <v>27</v>
      </c>
    </row>
    <row r="31" spans="1:18" x14ac:dyDescent="0.25">
      <c r="A31" s="54">
        <v>3</v>
      </c>
      <c r="B31" s="54">
        <v>7</v>
      </c>
      <c r="C31" s="54">
        <v>15</v>
      </c>
      <c r="D31" s="54">
        <v>17</v>
      </c>
      <c r="E31" s="54">
        <v>25</v>
      </c>
      <c r="F31" s="77"/>
      <c r="G31" s="54">
        <v>9</v>
      </c>
      <c r="H31" s="54">
        <v>9</v>
      </c>
      <c r="I31" s="54">
        <v>12</v>
      </c>
      <c r="J31" s="54">
        <v>16</v>
      </c>
      <c r="K31" s="54">
        <v>21</v>
      </c>
      <c r="N31" s="54">
        <v>7</v>
      </c>
      <c r="O31" s="54">
        <v>7</v>
      </c>
      <c r="P31" s="54">
        <v>10</v>
      </c>
      <c r="Q31" s="54">
        <v>15</v>
      </c>
      <c r="R31" s="54">
        <v>26</v>
      </c>
    </row>
    <row r="32" spans="1:18" x14ac:dyDescent="0.25">
      <c r="A32" s="54">
        <v>11</v>
      </c>
      <c r="B32" s="54">
        <v>15</v>
      </c>
      <c r="C32" s="54">
        <v>27</v>
      </c>
      <c r="D32" s="54">
        <v>28</v>
      </c>
      <c r="E32" s="54">
        <v>39</v>
      </c>
      <c r="F32" s="77"/>
      <c r="G32" s="54">
        <v>4</v>
      </c>
      <c r="H32" s="54">
        <v>6</v>
      </c>
      <c r="I32" s="54">
        <v>26</v>
      </c>
      <c r="J32" s="54">
        <v>29</v>
      </c>
      <c r="K32" s="54">
        <v>31</v>
      </c>
      <c r="N32" s="54">
        <v>15</v>
      </c>
      <c r="O32" s="54">
        <v>17</v>
      </c>
      <c r="P32" s="54">
        <v>27</v>
      </c>
      <c r="Q32" s="54">
        <v>33</v>
      </c>
      <c r="R32" s="54">
        <v>35</v>
      </c>
    </row>
    <row r="33" spans="1:18" x14ac:dyDescent="0.25">
      <c r="A33" s="54">
        <v>11</v>
      </c>
      <c r="B33" s="54">
        <v>16</v>
      </c>
      <c r="C33" s="54">
        <v>25</v>
      </c>
      <c r="D33" s="54">
        <v>32</v>
      </c>
      <c r="E33" s="54">
        <v>39</v>
      </c>
      <c r="F33" s="77"/>
      <c r="G33" s="54">
        <v>7</v>
      </c>
      <c r="H33" s="54">
        <v>9</v>
      </c>
      <c r="I33" s="54">
        <v>21</v>
      </c>
      <c r="J33" s="54">
        <v>34</v>
      </c>
      <c r="K33" s="54">
        <v>38</v>
      </c>
      <c r="N33" s="54">
        <v>11</v>
      </c>
      <c r="O33" s="54">
        <v>16</v>
      </c>
      <c r="P33" s="54">
        <v>22</v>
      </c>
      <c r="Q33" s="54">
        <v>26</v>
      </c>
      <c r="R33" s="54">
        <v>36</v>
      </c>
    </row>
    <row r="34" spans="1:18" x14ac:dyDescent="0.25">
      <c r="A34" s="54">
        <v>7</v>
      </c>
      <c r="B34" s="54">
        <v>11</v>
      </c>
      <c r="C34" s="54">
        <v>28</v>
      </c>
      <c r="D34" s="54">
        <v>39</v>
      </c>
      <c r="E34" s="54">
        <v>39</v>
      </c>
      <c r="F34" s="77"/>
      <c r="G34" s="54">
        <v>7</v>
      </c>
      <c r="H34" s="54">
        <v>18</v>
      </c>
      <c r="I34" s="54">
        <v>26</v>
      </c>
      <c r="J34" s="54">
        <v>32</v>
      </c>
      <c r="K34" s="54">
        <v>37</v>
      </c>
      <c r="N34" s="54">
        <v>4</v>
      </c>
      <c r="O34" s="54">
        <v>17</v>
      </c>
      <c r="P34" s="54">
        <v>27</v>
      </c>
      <c r="Q34" s="54">
        <v>32</v>
      </c>
      <c r="R34" s="54">
        <v>35</v>
      </c>
    </row>
    <row r="35" spans="1:18" x14ac:dyDescent="0.25">
      <c r="A35" s="54">
        <v>9</v>
      </c>
      <c r="B35" s="54">
        <v>17</v>
      </c>
      <c r="C35" s="54">
        <v>25</v>
      </c>
      <c r="D35" s="54">
        <v>37</v>
      </c>
      <c r="E35" s="54">
        <v>37</v>
      </c>
      <c r="F35" s="77"/>
      <c r="G35" s="54">
        <v>6</v>
      </c>
      <c r="H35" s="54">
        <v>16</v>
      </c>
      <c r="I35" s="54">
        <v>21</v>
      </c>
      <c r="J35" s="54">
        <v>35</v>
      </c>
      <c r="K35" s="54">
        <v>38</v>
      </c>
      <c r="N35" s="54">
        <v>7</v>
      </c>
      <c r="O35" s="54">
        <v>10</v>
      </c>
      <c r="P35" s="54">
        <v>26</v>
      </c>
      <c r="Q35" s="54">
        <v>33</v>
      </c>
      <c r="R35" s="54">
        <v>39</v>
      </c>
    </row>
    <row r="36" spans="1:18" x14ac:dyDescent="0.25">
      <c r="A36" s="54">
        <v>9</v>
      </c>
      <c r="B36" s="54">
        <v>28</v>
      </c>
      <c r="C36" s="54">
        <v>28</v>
      </c>
      <c r="D36" s="54">
        <v>38</v>
      </c>
      <c r="E36" s="54">
        <v>39</v>
      </c>
      <c r="F36" s="77"/>
      <c r="G36" s="54">
        <v>6</v>
      </c>
      <c r="H36" s="54">
        <v>21</v>
      </c>
      <c r="I36" s="54">
        <v>26</v>
      </c>
      <c r="J36" s="54">
        <v>37</v>
      </c>
      <c r="K36" s="54">
        <v>38</v>
      </c>
      <c r="N36" s="54">
        <v>7</v>
      </c>
      <c r="O36" s="54">
        <v>26</v>
      </c>
      <c r="P36" s="54">
        <v>27</v>
      </c>
      <c r="Q36" s="54">
        <v>32</v>
      </c>
      <c r="R36" s="54">
        <v>33</v>
      </c>
    </row>
    <row r="37" spans="1:18" x14ac:dyDescent="0.25">
      <c r="A37" s="54">
        <v>4</v>
      </c>
      <c r="B37" s="54">
        <v>7</v>
      </c>
      <c r="C37" s="54">
        <v>9</v>
      </c>
      <c r="D37" s="54">
        <v>25</v>
      </c>
      <c r="E37" s="54">
        <v>27</v>
      </c>
      <c r="F37" s="77"/>
      <c r="G37" s="54">
        <v>6</v>
      </c>
      <c r="H37" s="54">
        <v>8</v>
      </c>
      <c r="I37" s="54">
        <v>9</v>
      </c>
      <c r="J37" s="54">
        <v>26</v>
      </c>
      <c r="K37" s="54">
        <v>29</v>
      </c>
      <c r="N37" s="54">
        <v>4</v>
      </c>
      <c r="O37" s="54">
        <v>6</v>
      </c>
      <c r="P37" s="54">
        <v>7</v>
      </c>
      <c r="Q37" s="54">
        <v>16</v>
      </c>
      <c r="R37" s="54">
        <v>33</v>
      </c>
    </row>
    <row r="38" spans="1:18" x14ac:dyDescent="0.25">
      <c r="A38" s="77"/>
      <c r="B38" s="77"/>
      <c r="C38" s="77"/>
      <c r="D38" s="77"/>
      <c r="E38" s="77"/>
      <c r="F38" s="77"/>
      <c r="G38" s="77"/>
      <c r="H38" s="77"/>
      <c r="I38" s="77"/>
      <c r="J38" s="77"/>
      <c r="K38" s="77"/>
    </row>
    <row r="39" spans="1:18" x14ac:dyDescent="0.25">
      <c r="A39" s="77"/>
      <c r="B39" s="77"/>
      <c r="C39" s="77"/>
      <c r="D39" s="77"/>
      <c r="E39" s="77"/>
      <c r="F39" s="77"/>
    </row>
    <row r="40" spans="1:18" x14ac:dyDescent="0.25">
      <c r="A40" s="77"/>
      <c r="B40" s="77"/>
      <c r="C40" s="77"/>
      <c r="D40" s="77"/>
      <c r="E40" s="77"/>
      <c r="F40" s="77"/>
    </row>
    <row r="42" spans="1:18" x14ac:dyDescent="0.25">
      <c r="D42" s="9">
        <f>'Lotto Abbreviated $20'!Q14</f>
        <v>1</v>
      </c>
      <c r="E42" s="9">
        <f>'Lotto Abbreviated $20'!R14</f>
        <v>10</v>
      </c>
      <c r="F42" s="9">
        <f>'Lotto Abbreviated $20'!S14</f>
        <v>13</v>
      </c>
      <c r="G42" s="9">
        <f>'Lotto Abbreviated $20'!T14</f>
        <v>26</v>
      </c>
      <c r="H42" s="9">
        <f>'Lotto Abbreviated $20'!U14</f>
        <v>33</v>
      </c>
      <c r="I42" s="9">
        <f>'Lotto Abbreviated $20'!V14</f>
        <v>53</v>
      </c>
    </row>
    <row r="43" spans="1:18" ht="15.75" thickBot="1" x14ac:dyDescent="0.3">
      <c r="A43" s="79" t="s">
        <v>28</v>
      </c>
      <c r="B43" s="79"/>
      <c r="C43" s="79"/>
      <c r="D43" s="79"/>
      <c r="E43" s="79"/>
      <c r="F43" s="67"/>
      <c r="H43" s="79" t="s">
        <v>36</v>
      </c>
      <c r="I43" s="79"/>
      <c r="J43" s="79"/>
      <c r="K43" s="79"/>
      <c r="L43" s="79"/>
      <c r="M43" s="67"/>
    </row>
    <row r="44" spans="1:18" x14ac:dyDescent="0.25">
      <c r="A44" s="74">
        <v>5</v>
      </c>
      <c r="B44" s="75">
        <v>9</v>
      </c>
      <c r="C44" s="74">
        <v>17</v>
      </c>
      <c r="D44" s="74">
        <v>24</v>
      </c>
      <c r="E44" s="74">
        <v>38</v>
      </c>
      <c r="F44" s="75">
        <v>48</v>
      </c>
      <c r="H44" s="74">
        <v>5</v>
      </c>
      <c r="I44" s="74">
        <v>14</v>
      </c>
      <c r="J44" s="74">
        <v>18</v>
      </c>
      <c r="K44" s="74">
        <v>37</v>
      </c>
      <c r="L44" s="75">
        <v>41</v>
      </c>
      <c r="M44" s="74">
        <v>59</v>
      </c>
    </row>
    <row r="45" spans="1:18" x14ac:dyDescent="0.25">
      <c r="A45" s="74">
        <v>5</v>
      </c>
      <c r="B45" s="74">
        <v>8</v>
      </c>
      <c r="C45" s="74">
        <v>13</v>
      </c>
      <c r="D45" s="75">
        <v>23</v>
      </c>
      <c r="E45" s="74">
        <v>28</v>
      </c>
      <c r="F45" s="75">
        <v>41</v>
      </c>
      <c r="H45" s="74">
        <v>3</v>
      </c>
      <c r="I45" s="74">
        <v>11</v>
      </c>
      <c r="J45" s="74">
        <v>14</v>
      </c>
      <c r="K45" s="74">
        <v>26</v>
      </c>
      <c r="L45" s="74">
        <v>51</v>
      </c>
      <c r="M45" s="74">
        <v>54</v>
      </c>
    </row>
    <row r="46" spans="1:18" x14ac:dyDescent="0.25">
      <c r="A46" s="74">
        <v>8</v>
      </c>
      <c r="B46" s="75">
        <v>9</v>
      </c>
      <c r="C46" s="74">
        <v>12</v>
      </c>
      <c r="D46" s="74">
        <v>20</v>
      </c>
      <c r="E46" s="74">
        <v>25</v>
      </c>
      <c r="F46" s="74">
        <v>58</v>
      </c>
      <c r="H46" s="74">
        <v>5</v>
      </c>
      <c r="I46" s="74">
        <v>11</v>
      </c>
      <c r="J46" s="74">
        <v>18</v>
      </c>
      <c r="K46" s="74">
        <v>31</v>
      </c>
      <c r="L46" s="74">
        <v>34</v>
      </c>
      <c r="M46" s="74">
        <v>58</v>
      </c>
    </row>
    <row r="47" spans="1:18" x14ac:dyDescent="0.25">
      <c r="A47" s="74">
        <v>5</v>
      </c>
      <c r="B47" s="75">
        <v>9</v>
      </c>
      <c r="C47" s="74">
        <v>19</v>
      </c>
      <c r="D47" s="75">
        <v>23</v>
      </c>
      <c r="E47" s="74">
        <v>32</v>
      </c>
      <c r="F47" s="75">
        <v>48</v>
      </c>
      <c r="H47" s="74">
        <v>3</v>
      </c>
      <c r="I47" s="74">
        <v>14</v>
      </c>
      <c r="J47" s="74">
        <v>18</v>
      </c>
      <c r="K47" s="75">
        <v>23</v>
      </c>
      <c r="L47" s="74">
        <v>37</v>
      </c>
      <c r="M47" s="74">
        <v>53</v>
      </c>
    </row>
    <row r="48" spans="1:18" x14ac:dyDescent="0.25">
      <c r="A48" s="74">
        <v>5</v>
      </c>
      <c r="B48" s="74">
        <v>8</v>
      </c>
      <c r="C48" s="74">
        <v>17</v>
      </c>
      <c r="D48" s="75">
        <v>23</v>
      </c>
      <c r="E48" s="74">
        <v>38</v>
      </c>
      <c r="F48" s="75">
        <v>41</v>
      </c>
      <c r="H48" s="74">
        <v>5</v>
      </c>
      <c r="I48" s="74">
        <v>11</v>
      </c>
      <c r="J48" s="74">
        <v>14</v>
      </c>
      <c r="K48" s="74">
        <v>37</v>
      </c>
      <c r="L48" s="75">
        <v>41</v>
      </c>
      <c r="M48" s="74">
        <v>59</v>
      </c>
    </row>
    <row r="49" spans="1:13" x14ac:dyDescent="0.25">
      <c r="A49" s="74">
        <v>8</v>
      </c>
      <c r="B49" s="75">
        <v>9</v>
      </c>
      <c r="C49" s="74">
        <v>13</v>
      </c>
      <c r="D49" s="75">
        <v>23</v>
      </c>
      <c r="E49" s="74">
        <v>28</v>
      </c>
      <c r="F49" s="74">
        <v>58</v>
      </c>
      <c r="H49" s="74">
        <v>5</v>
      </c>
      <c r="I49" s="74">
        <v>11</v>
      </c>
      <c r="J49" s="74">
        <v>18</v>
      </c>
      <c r="K49" s="74">
        <v>26</v>
      </c>
      <c r="L49" s="74">
        <v>51</v>
      </c>
      <c r="M49" s="74">
        <v>54</v>
      </c>
    </row>
    <row r="50" spans="1:13" x14ac:dyDescent="0.25">
      <c r="A50" s="74">
        <v>5</v>
      </c>
      <c r="B50" s="75">
        <v>9</v>
      </c>
      <c r="C50" s="74">
        <v>12</v>
      </c>
      <c r="D50" s="74">
        <v>20</v>
      </c>
      <c r="E50" s="74">
        <v>24</v>
      </c>
      <c r="F50" s="75">
        <v>48</v>
      </c>
      <c r="H50" s="74">
        <v>3</v>
      </c>
      <c r="I50" s="74">
        <v>14</v>
      </c>
      <c r="J50" s="74">
        <v>18</v>
      </c>
      <c r="K50" s="74">
        <v>31</v>
      </c>
      <c r="L50" s="74">
        <v>34</v>
      </c>
      <c r="M50" s="74">
        <v>58</v>
      </c>
    </row>
    <row r="51" spans="1:13" x14ac:dyDescent="0.25">
      <c r="A51" s="74">
        <v>5</v>
      </c>
      <c r="B51" s="74">
        <v>8</v>
      </c>
      <c r="C51" s="74">
        <v>19</v>
      </c>
      <c r="D51" s="74">
        <v>24</v>
      </c>
      <c r="E51" s="74">
        <v>32</v>
      </c>
      <c r="F51" s="75">
        <v>41</v>
      </c>
      <c r="H51" s="74">
        <v>3</v>
      </c>
      <c r="I51" s="74">
        <v>11</v>
      </c>
      <c r="J51" s="74">
        <v>14</v>
      </c>
      <c r="K51" s="75">
        <v>23</v>
      </c>
      <c r="L51" s="74">
        <v>37</v>
      </c>
      <c r="M51" s="74">
        <v>53</v>
      </c>
    </row>
    <row r="52" spans="1:13" x14ac:dyDescent="0.25">
      <c r="A52" s="74">
        <v>8</v>
      </c>
      <c r="B52" s="75">
        <v>9</v>
      </c>
      <c r="C52" s="74">
        <v>17</v>
      </c>
      <c r="D52" s="75">
        <v>23</v>
      </c>
      <c r="E52" s="74">
        <v>38</v>
      </c>
      <c r="F52" s="74">
        <v>58</v>
      </c>
      <c r="H52" s="74">
        <v>3</v>
      </c>
      <c r="I52" s="74">
        <v>11</v>
      </c>
      <c r="J52" s="74">
        <v>18</v>
      </c>
      <c r="K52" s="74">
        <v>37</v>
      </c>
      <c r="L52" s="75">
        <v>41</v>
      </c>
      <c r="M52" s="74">
        <v>59</v>
      </c>
    </row>
    <row r="53" spans="1:13" x14ac:dyDescent="0.25">
      <c r="A53" s="74">
        <v>5</v>
      </c>
      <c r="B53" s="75">
        <v>9</v>
      </c>
      <c r="C53" s="74">
        <v>13</v>
      </c>
      <c r="D53" s="75">
        <v>23</v>
      </c>
      <c r="E53" s="74">
        <v>28</v>
      </c>
      <c r="F53" s="75">
        <v>48</v>
      </c>
      <c r="H53" s="74">
        <v>4</v>
      </c>
      <c r="I53" s="74">
        <v>14</v>
      </c>
      <c r="J53" s="74">
        <v>18</v>
      </c>
      <c r="K53" s="74">
        <v>26</v>
      </c>
      <c r="L53" s="74">
        <v>51</v>
      </c>
      <c r="M53" s="74">
        <v>54</v>
      </c>
    </row>
    <row r="56" spans="1:13" ht="15.75" thickBot="1" x14ac:dyDescent="0.3">
      <c r="A56" s="79" t="s">
        <v>38</v>
      </c>
      <c r="B56" s="79"/>
      <c r="C56" s="79"/>
      <c r="D56" s="79"/>
      <c r="E56" s="79"/>
      <c r="F56" s="67"/>
      <c r="H56" s="79" t="s">
        <v>37</v>
      </c>
      <c r="I56" s="79"/>
      <c r="J56" s="79"/>
      <c r="K56" s="79"/>
      <c r="L56" s="79"/>
      <c r="M56" s="67"/>
    </row>
    <row r="57" spans="1:13" x14ac:dyDescent="0.25">
      <c r="A57" s="74">
        <v>14</v>
      </c>
      <c r="B57" s="74">
        <v>18</v>
      </c>
      <c r="C57" s="74">
        <v>21</v>
      </c>
      <c r="D57" s="74">
        <v>22</v>
      </c>
      <c r="E57" s="74">
        <v>34</v>
      </c>
      <c r="F57" s="75">
        <v>41</v>
      </c>
      <c r="H57" s="74">
        <v>3</v>
      </c>
      <c r="I57" s="74">
        <v>11</v>
      </c>
      <c r="J57" s="74">
        <v>22</v>
      </c>
      <c r="K57" s="74">
        <v>28</v>
      </c>
      <c r="L57" s="74">
        <v>37</v>
      </c>
      <c r="M57" s="74">
        <v>53</v>
      </c>
    </row>
    <row r="58" spans="1:13" x14ac:dyDescent="0.25">
      <c r="A58" s="74">
        <v>14</v>
      </c>
      <c r="B58" s="74">
        <v>18</v>
      </c>
      <c r="C58" s="74">
        <v>21</v>
      </c>
      <c r="D58" s="74">
        <v>28</v>
      </c>
      <c r="E58" s="74">
        <v>32</v>
      </c>
      <c r="F58" s="74">
        <v>58</v>
      </c>
      <c r="H58" s="74">
        <v>3</v>
      </c>
      <c r="I58" s="74">
        <v>11</v>
      </c>
      <c r="J58" s="74">
        <v>18</v>
      </c>
      <c r="K58" s="74">
        <v>28</v>
      </c>
      <c r="L58" s="74">
        <v>34</v>
      </c>
      <c r="M58" s="75">
        <v>41</v>
      </c>
    </row>
    <row r="59" spans="1:13" x14ac:dyDescent="0.25">
      <c r="A59" s="74">
        <v>14</v>
      </c>
      <c r="B59" s="74">
        <v>17</v>
      </c>
      <c r="C59" s="74">
        <v>21</v>
      </c>
      <c r="D59" s="74">
        <v>28</v>
      </c>
      <c r="E59" s="74">
        <v>35</v>
      </c>
      <c r="F59" s="74">
        <v>53</v>
      </c>
      <c r="H59" s="74">
        <v>4</v>
      </c>
      <c r="I59" s="74">
        <v>11</v>
      </c>
      <c r="J59" s="74">
        <v>17</v>
      </c>
      <c r="K59" s="74">
        <v>18</v>
      </c>
      <c r="L59" s="74">
        <v>32</v>
      </c>
      <c r="M59" s="74">
        <v>58</v>
      </c>
    </row>
    <row r="60" spans="1:13" x14ac:dyDescent="0.25">
      <c r="A60" s="74">
        <v>16</v>
      </c>
      <c r="B60" s="74">
        <v>17</v>
      </c>
      <c r="C60" s="74">
        <v>21</v>
      </c>
      <c r="D60" s="74">
        <v>28</v>
      </c>
      <c r="E60" s="74">
        <v>37</v>
      </c>
      <c r="F60" s="75">
        <v>41</v>
      </c>
      <c r="H60" s="74">
        <v>3</v>
      </c>
      <c r="I60" s="74">
        <v>11</v>
      </c>
      <c r="J60" s="74">
        <v>17</v>
      </c>
      <c r="K60" s="74">
        <v>18</v>
      </c>
      <c r="L60" s="74">
        <v>32</v>
      </c>
      <c r="M60" s="74">
        <v>53</v>
      </c>
    </row>
    <row r="61" spans="1:13" x14ac:dyDescent="0.25">
      <c r="A61" s="74">
        <v>11</v>
      </c>
      <c r="B61" s="74">
        <v>16</v>
      </c>
      <c r="C61" s="74">
        <v>17</v>
      </c>
      <c r="D61" s="74">
        <v>28</v>
      </c>
      <c r="E61" s="74">
        <v>34</v>
      </c>
      <c r="F61" s="74">
        <v>58</v>
      </c>
      <c r="H61" s="74">
        <v>5</v>
      </c>
      <c r="I61" s="74">
        <v>17</v>
      </c>
      <c r="J61" s="74">
        <v>22</v>
      </c>
      <c r="K61" s="74">
        <v>32</v>
      </c>
      <c r="L61" s="74">
        <v>34</v>
      </c>
      <c r="M61" s="75">
        <v>41</v>
      </c>
    </row>
    <row r="62" spans="1:13" x14ac:dyDescent="0.25">
      <c r="A62" s="74">
        <v>11</v>
      </c>
      <c r="B62" s="74">
        <v>16</v>
      </c>
      <c r="C62" s="74">
        <v>17</v>
      </c>
      <c r="D62" s="74">
        <v>22</v>
      </c>
      <c r="E62" s="74">
        <v>32</v>
      </c>
      <c r="F62" s="74">
        <v>53</v>
      </c>
      <c r="H62" s="74">
        <v>3</v>
      </c>
      <c r="I62" s="74">
        <v>17</v>
      </c>
      <c r="J62" s="74">
        <v>28</v>
      </c>
      <c r="K62" s="74">
        <v>34</v>
      </c>
      <c r="L62" s="74">
        <v>37</v>
      </c>
      <c r="M62" s="74">
        <v>58</v>
      </c>
    </row>
    <row r="63" spans="1:13" x14ac:dyDescent="0.25">
      <c r="A63" s="74">
        <v>11</v>
      </c>
      <c r="B63" s="74">
        <v>14</v>
      </c>
      <c r="C63" s="74">
        <v>16</v>
      </c>
      <c r="D63" s="74">
        <v>18</v>
      </c>
      <c r="E63" s="74">
        <v>35</v>
      </c>
      <c r="F63" s="75">
        <v>41</v>
      </c>
      <c r="H63" s="74">
        <v>4</v>
      </c>
      <c r="I63" s="74">
        <v>11</v>
      </c>
      <c r="J63" s="74">
        <v>28</v>
      </c>
      <c r="K63" s="74">
        <v>34</v>
      </c>
      <c r="L63" s="74">
        <v>37</v>
      </c>
      <c r="M63" s="74">
        <v>53</v>
      </c>
    </row>
    <row r="64" spans="1:13" x14ac:dyDescent="0.25">
      <c r="A64" s="74">
        <v>11</v>
      </c>
      <c r="B64" s="74">
        <v>14</v>
      </c>
      <c r="C64" s="74">
        <v>17</v>
      </c>
      <c r="D64" s="74">
        <v>21</v>
      </c>
      <c r="E64" s="74">
        <v>37</v>
      </c>
      <c r="F64" s="74">
        <v>58</v>
      </c>
      <c r="H64" s="74">
        <v>3</v>
      </c>
      <c r="I64" s="74">
        <v>11</v>
      </c>
      <c r="J64" s="74">
        <v>18</v>
      </c>
      <c r="K64" s="74">
        <v>28</v>
      </c>
      <c r="L64" s="74">
        <v>37</v>
      </c>
      <c r="M64" s="75">
        <v>41</v>
      </c>
    </row>
    <row r="65" spans="1:13" x14ac:dyDescent="0.25">
      <c r="A65" s="74">
        <v>16</v>
      </c>
      <c r="B65" s="74">
        <v>21</v>
      </c>
      <c r="C65" s="74">
        <v>22</v>
      </c>
      <c r="D65" s="74">
        <v>28</v>
      </c>
      <c r="E65" s="74">
        <v>34</v>
      </c>
      <c r="F65" s="74">
        <v>53</v>
      </c>
      <c r="H65" s="74">
        <v>3</v>
      </c>
      <c r="I65" s="74">
        <v>11</v>
      </c>
      <c r="J65" s="74">
        <v>18</v>
      </c>
      <c r="K65" s="74">
        <v>22</v>
      </c>
      <c r="L65" s="74">
        <v>32</v>
      </c>
      <c r="M65" s="74">
        <v>58</v>
      </c>
    </row>
    <row r="66" spans="1:13" x14ac:dyDescent="0.25">
      <c r="A66" s="74">
        <v>11</v>
      </c>
      <c r="B66" s="74">
        <v>17</v>
      </c>
      <c r="C66" s="74">
        <v>18</v>
      </c>
      <c r="D66" s="74">
        <v>28</v>
      </c>
      <c r="E66" s="74">
        <v>32</v>
      </c>
      <c r="F66" s="75">
        <v>41</v>
      </c>
      <c r="H66" s="74">
        <v>3</v>
      </c>
      <c r="I66" s="74">
        <v>17</v>
      </c>
      <c r="J66" s="74">
        <v>18</v>
      </c>
      <c r="K66" s="74">
        <v>28</v>
      </c>
      <c r="L66" s="74">
        <v>32</v>
      </c>
      <c r="M66" s="74">
        <v>53</v>
      </c>
    </row>
  </sheetData>
  <mergeCells count="13">
    <mergeCell ref="N2:R2"/>
    <mergeCell ref="A43:E43"/>
    <mergeCell ref="H43:L43"/>
    <mergeCell ref="G27:K27"/>
    <mergeCell ref="N15:R15"/>
    <mergeCell ref="N27:R27"/>
    <mergeCell ref="A56:E56"/>
    <mergeCell ref="H56:L56"/>
    <mergeCell ref="A2:E2"/>
    <mergeCell ref="G2:K2"/>
    <mergeCell ref="A27:E27"/>
    <mergeCell ref="A15:E15"/>
    <mergeCell ref="G15:K15"/>
  </mergeCells>
  <pageMargins left="0.7" right="0.7" top="0.75" bottom="0.75" header="0.3" footer="0.3"/>
  <pageSetup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>
    <tabColor theme="8"/>
  </sheetPr>
  <dimension ref="A1:AV571"/>
  <sheetViews>
    <sheetView topLeftCell="AD1" zoomScaleNormal="100" workbookViewId="0">
      <pane ySplit="2" topLeftCell="A24" activePane="bottomLeft" state="frozen"/>
      <selection activeCell="V1" sqref="V1"/>
      <selection pane="bottomLeft" activeCell="AF1" sqref="AF1"/>
    </sheetView>
  </sheetViews>
  <sheetFormatPr defaultRowHeight="15" x14ac:dyDescent="0.25"/>
  <cols>
    <col min="3" max="4" width="8.5703125" customWidth="1"/>
    <col min="6" max="6" width="3.85546875" bestFit="1" customWidth="1"/>
    <col min="8" max="8" width="4" customWidth="1"/>
    <col min="11" max="11" width="9.140625" customWidth="1"/>
    <col min="12" max="12" width="10.5703125" bestFit="1" customWidth="1"/>
    <col min="14" max="14" width="9.140625" customWidth="1"/>
    <col min="15" max="15" width="5.5703125" bestFit="1" customWidth="1"/>
    <col min="16" max="16" width="6.5703125" style="18" bestFit="1" customWidth="1"/>
    <col min="23" max="23" width="4.42578125" bestFit="1" customWidth="1"/>
    <col min="25" max="28" width="6.42578125" bestFit="1" customWidth="1"/>
    <col min="30" max="30" width="5.28515625" bestFit="1" customWidth="1"/>
    <col min="31" max="31" width="9.5703125" customWidth="1"/>
    <col min="32" max="33" width="9.5703125" bestFit="1" customWidth="1"/>
    <col min="34" max="34" width="6.28515625" customWidth="1"/>
    <col min="35" max="35" width="9.5703125" bestFit="1" customWidth="1"/>
    <col min="36" max="36" width="6.28515625" customWidth="1"/>
    <col min="37" max="37" width="9.5703125" bestFit="1" customWidth="1"/>
    <col min="38" max="38" width="10" customWidth="1"/>
    <col min="41" max="41" width="11.5703125" bestFit="1" customWidth="1"/>
  </cols>
  <sheetData>
    <row r="1" spans="1:48" ht="17.25" x14ac:dyDescent="0.4">
      <c r="A1" t="s">
        <v>24</v>
      </c>
      <c r="B1" t="s">
        <v>1</v>
      </c>
      <c r="C1" s="27" t="s">
        <v>25</v>
      </c>
      <c r="D1" s="27" t="s">
        <v>24</v>
      </c>
      <c r="E1" s="27" t="s">
        <v>1</v>
      </c>
      <c r="F1" s="27" t="s">
        <v>25</v>
      </c>
      <c r="G1" s="27" t="s">
        <v>22</v>
      </c>
      <c r="I1" s="3" t="s">
        <v>26</v>
      </c>
      <c r="J1" s="3"/>
      <c r="K1" s="3"/>
      <c r="L1" s="3"/>
      <c r="M1" s="3"/>
      <c r="N1" s="3"/>
      <c r="Q1" s="30" t="s">
        <v>35</v>
      </c>
      <c r="R1" s="31" t="s">
        <v>41</v>
      </c>
      <c r="S1" s="31"/>
      <c r="T1" s="30" t="str">
        <f>TEXT(G6,"0") &amp; "-" &amp; TEXT(G7,"0")</f>
        <v>50-52</v>
      </c>
      <c r="U1" s="30" t="str">
        <f>TEXT(G8,"0") &amp; "-" &amp; TEXT(G9,"0")</f>
        <v>53-69</v>
      </c>
      <c r="AE1" s="22" t="str">
        <f ca="1">IF(AE3&gt;0,4*(AE3-AF3-AG3-AH3-AI3-AJ3-AK3-AL3-AM3)," ")</f>
        <v xml:space="preserve"> </v>
      </c>
      <c r="AF1" s="22" t="str">
        <f ca="1">IF(AF3&gt;0,4*AF3," ")</f>
        <v xml:space="preserve"> </v>
      </c>
      <c r="AG1" s="22" t="str">
        <f ca="1">IF(AG3&gt;0,7*AG3," ")</f>
        <v xml:space="preserve"> </v>
      </c>
      <c r="AH1" s="22" t="str">
        <f ca="1">IF(AH3&gt;0,7*AH3," ")</f>
        <v xml:space="preserve"> </v>
      </c>
      <c r="AI1" s="22" t="str">
        <f ca="1">IF(AI3&gt;0,100*AI3," ")</f>
        <v xml:space="preserve"> </v>
      </c>
      <c r="AJ1" s="22" t="str">
        <f ca="1">IF(AJ3&gt;0,100*AJ3," ")</f>
        <v xml:space="preserve"> </v>
      </c>
      <c r="AK1" s="22" t="str">
        <f ca="1">IF(AK3&gt;0,50000*AK3," ")</f>
        <v xml:space="preserve"> </v>
      </c>
      <c r="AL1" s="22" t="str">
        <f ca="1">IF(AL3&gt;0,100000*AL3," ")</f>
        <v xml:space="preserve"> </v>
      </c>
      <c r="AM1" s="2" t="s">
        <v>14</v>
      </c>
      <c r="AV1" t="s">
        <v>39</v>
      </c>
    </row>
    <row r="2" spans="1:48" ht="17.25" customHeight="1" x14ac:dyDescent="0.4">
      <c r="A2" s="9">
        <v>2</v>
      </c>
      <c r="B2" s="5">
        <f t="shared" ref="B2:B7" ca="1" si="0">RAND()</f>
        <v>0.20347793347350085</v>
      </c>
      <c r="C2">
        <f ca="1">INDEX($A$2:$A$7,RANK(B2,$B$2:$B$7))</f>
        <v>8</v>
      </c>
      <c r="D2" s="54">
        <v>12</v>
      </c>
      <c r="E2" s="55">
        <f t="shared" ref="E2:E23" ca="1" si="1">RAND()</f>
        <v>0.23788758795858844</v>
      </c>
      <c r="F2" s="54">
        <f t="shared" ref="F2:F12" ca="1" si="2">INDEX($D$2:$D$12,RANK(E2,$E$2:$E$12))</f>
        <v>21</v>
      </c>
      <c r="G2">
        <v>5</v>
      </c>
      <c r="O2" s="3" t="s">
        <v>15</v>
      </c>
      <c r="P2" s="3" t="s">
        <v>16</v>
      </c>
      <c r="Q2" s="9">
        <v>2</v>
      </c>
      <c r="R2" s="9">
        <v>14</v>
      </c>
      <c r="S2" s="9">
        <v>19</v>
      </c>
      <c r="T2" s="9">
        <v>30</v>
      </c>
      <c r="U2" s="9">
        <v>62</v>
      </c>
      <c r="V2" s="48">
        <v>12</v>
      </c>
      <c r="W2" s="16" t="s">
        <v>3</v>
      </c>
      <c r="X2" s="16" t="s">
        <v>8</v>
      </c>
      <c r="Y2" s="12" t="s">
        <v>18</v>
      </c>
      <c r="Z2" s="20" t="s">
        <v>19</v>
      </c>
      <c r="AA2" s="20" t="s">
        <v>20</v>
      </c>
      <c r="AB2" s="12" t="s">
        <v>21</v>
      </c>
      <c r="AC2" s="12" t="s">
        <v>13</v>
      </c>
      <c r="AD2" s="16" t="s">
        <v>7</v>
      </c>
      <c r="AE2" s="12" t="s">
        <v>0</v>
      </c>
      <c r="AF2" s="12" t="s">
        <v>9</v>
      </c>
      <c r="AG2" s="12" t="s">
        <v>10</v>
      </c>
      <c r="AH2" s="12" t="s">
        <v>4</v>
      </c>
      <c r="AI2" s="12" t="s">
        <v>11</v>
      </c>
      <c r="AJ2" s="12" t="s">
        <v>5</v>
      </c>
      <c r="AK2" s="12" t="s">
        <v>12</v>
      </c>
      <c r="AL2" s="12" t="s">
        <v>6</v>
      </c>
      <c r="AM2" s="17" t="s">
        <v>13</v>
      </c>
      <c r="AO2" s="40">
        <v>42294</v>
      </c>
      <c r="AP2" s="9">
        <v>48</v>
      </c>
      <c r="AQ2" s="9">
        <v>49</v>
      </c>
      <c r="AR2" s="9">
        <v>57</v>
      </c>
      <c r="AS2" s="9">
        <v>62</v>
      </c>
      <c r="AT2" s="9">
        <v>69</v>
      </c>
      <c r="AU2" s="48">
        <v>19</v>
      </c>
      <c r="AV2" s="9">
        <v>2</v>
      </c>
    </row>
    <row r="3" spans="1:48" ht="24" thickBot="1" x14ac:dyDescent="0.4">
      <c r="A3" s="9">
        <v>4</v>
      </c>
      <c r="B3" s="5">
        <f t="shared" ca="1" si="0"/>
        <v>0.9249114539434995</v>
      </c>
      <c r="C3">
        <f t="shared" ref="C3:C7" ca="1" si="3">INDEX($A$2:$A$7,RANK(B3,$B$2:$B$7))</f>
        <v>4</v>
      </c>
      <c r="D3" s="54">
        <v>14</v>
      </c>
      <c r="E3" s="55">
        <f t="shared" ca="1" si="1"/>
        <v>6.8369325506113188E-2</v>
      </c>
      <c r="F3" s="54">
        <f t="shared" ca="1" si="2"/>
        <v>24</v>
      </c>
      <c r="G3">
        <v>9</v>
      </c>
      <c r="I3" s="6">
        <f ca="1">INDEX($A$2:$A$7,RANK(B2,$B$2:$B$7))</f>
        <v>8</v>
      </c>
      <c r="J3" s="6">
        <f t="shared" ref="J3:J11" ca="1" si="4">INDEX($D$15:$D$23,RANK(E15,$E$15:$E$23))</f>
        <v>12</v>
      </c>
      <c r="K3" s="6">
        <f t="shared" ref="K3:K10" ca="1" si="5">INDEX($D$15:$D$23,RANK(E16,$E$15:$E$23))</f>
        <v>19</v>
      </c>
      <c r="L3" s="4">
        <f ca="1">RANDBETWEEN($G$6,$G$7)</f>
        <v>51</v>
      </c>
      <c r="M3" s="4">
        <f ca="1">RANDBETWEEN($G$8,$G$9)</f>
        <v>60</v>
      </c>
      <c r="N3" s="7">
        <f ca="1">INDEX($D$2:$D$12,RANK(E2,$E$2:$E$12))</f>
        <v>21</v>
      </c>
      <c r="O3" s="33">
        <v>1</v>
      </c>
      <c r="P3" s="34">
        <v>2</v>
      </c>
      <c r="Q3" s="38">
        <f ca="1">LARGE($I3:$M3,COLUMNS($I$1:M$1))</f>
        <v>8</v>
      </c>
      <c r="R3" s="38">
        <f ca="1">LARGE($I3:$M3,COLUMNS($I$1:L$1))</f>
        <v>12</v>
      </c>
      <c r="S3" s="38">
        <f ca="1">LARGE($I3:$M3,COLUMNS($I$1:K$1))</f>
        <v>19</v>
      </c>
      <c r="T3" s="38">
        <f ca="1">LARGE($I3:$M3,COLUMNS($I$1:J$1))</f>
        <v>51</v>
      </c>
      <c r="U3" s="38">
        <f ca="1">LARGE($I3:$M3,COLUMNS($I$1:I$1))</f>
        <v>60</v>
      </c>
      <c r="V3" s="36">
        <f ca="1">N3</f>
        <v>21</v>
      </c>
      <c r="W3" s="23">
        <f t="shared" ref="W3:W12" ca="1" si="6">COUNTIF($Q3:$U3,$Q$2)+COUNTIF($Q3:$U3,$R$2)+COUNTIF($Q3:$U3,$S$2)+COUNTIF($Q3:$U3,$T$2)+COUNTIF($Q3:$U3,$U$2)</f>
        <v>1</v>
      </c>
      <c r="X3" s="23">
        <f t="shared" ref="X3:X12" ca="1" si="7">COUNTIF($V3,$V$2)</f>
        <v>0</v>
      </c>
      <c r="Y3" s="24" t="str">
        <f t="shared" ref="Y3:Y12" ca="1" si="8">IF($W3*$X3=1,1, "0")</f>
        <v>0</v>
      </c>
      <c r="Z3" s="24" t="str">
        <f t="shared" ref="Z3:Z12" ca="1" si="9">IF($W3*$X3=2,1, "0")</f>
        <v>0</v>
      </c>
      <c r="AA3" s="24" t="str">
        <f t="shared" ref="AA3:AA12" ca="1" si="10">IF($W3*$X3=3,1, "0")</f>
        <v>0</v>
      </c>
      <c r="AB3" s="24" t="str">
        <f t="shared" ref="AB3:AB12" ca="1" si="11">IF($W3*$X3=4,1, "0")</f>
        <v>0</v>
      </c>
      <c r="AC3" s="24" t="str">
        <f t="shared" ref="AC3:AC12" ca="1" si="12">IF($W3*$X3=5,1, "0")</f>
        <v>0</v>
      </c>
      <c r="AD3" s="23">
        <v>1</v>
      </c>
      <c r="AE3" s="13">
        <f ca="1">COUNTIF($X3:$X12,"1")</f>
        <v>0</v>
      </c>
      <c r="AF3" s="13">
        <f ca="1">COUNTIF($Y3:$Y12,"1")</f>
        <v>0</v>
      </c>
      <c r="AG3" s="13">
        <f ca="1">COUNTIF($Z3:$Z12,"1")</f>
        <v>0</v>
      </c>
      <c r="AH3" s="13">
        <f ca="1">COUNTIF($W3:$W12,"3")</f>
        <v>0</v>
      </c>
      <c r="AI3" s="13">
        <f ca="1">COUNTIF($AA3:$AA12,"1")</f>
        <v>0</v>
      </c>
      <c r="AJ3" s="13">
        <f ca="1">COUNTIF($W$3:$W$12,"4")</f>
        <v>0</v>
      </c>
      <c r="AK3" s="13">
        <f ca="1">COUNTIF($AB$3:$AB$12,"1")</f>
        <v>0</v>
      </c>
      <c r="AL3" s="13">
        <f ca="1">COUNTIF($W$3:$W$12,"5")</f>
        <v>0</v>
      </c>
      <c r="AM3" s="25">
        <f ca="1">COUNTIF($AC$3:$AC$12,"$$$")</f>
        <v>0</v>
      </c>
      <c r="AO3" s="40">
        <v>42298</v>
      </c>
      <c r="AP3" s="9">
        <v>30</v>
      </c>
      <c r="AQ3" s="9">
        <v>32</v>
      </c>
      <c r="AR3" s="9">
        <v>42</v>
      </c>
      <c r="AS3" s="9">
        <v>56</v>
      </c>
      <c r="AT3" s="9">
        <v>57</v>
      </c>
      <c r="AU3" s="48">
        <v>11</v>
      </c>
      <c r="AV3" s="9">
        <v>3</v>
      </c>
    </row>
    <row r="4" spans="1:48" ht="24.75" thickTop="1" thickBot="1" x14ac:dyDescent="0.4">
      <c r="A4" s="9">
        <v>5</v>
      </c>
      <c r="B4" s="5">
        <f t="shared" ca="1" si="0"/>
        <v>6.7523425468986153E-2</v>
      </c>
      <c r="C4">
        <f t="shared" ca="1" si="3"/>
        <v>9</v>
      </c>
      <c r="D4" s="54">
        <v>15</v>
      </c>
      <c r="E4" s="55">
        <f t="shared" ca="1" si="1"/>
        <v>0.95237904805097129</v>
      </c>
      <c r="F4" s="54">
        <f t="shared" ca="1" si="2"/>
        <v>12</v>
      </c>
      <c r="G4" s="21"/>
      <c r="I4" s="6">
        <f t="shared" ref="I4:I8" ca="1" si="13">INDEX($A$2:$A$7,RANK(B3,$B$2:$B$7))</f>
        <v>4</v>
      </c>
      <c r="J4" s="6">
        <f t="shared" ca="1" si="4"/>
        <v>19</v>
      </c>
      <c r="K4" s="6">
        <f t="shared" ca="1" si="5"/>
        <v>22</v>
      </c>
      <c r="L4" s="4">
        <f t="shared" ref="L4:L12" ca="1" si="14">RANDBETWEEN($G$6,$G$7)</f>
        <v>52</v>
      </c>
      <c r="M4" s="4">
        <f t="shared" ref="M4:M12" ca="1" si="15">RANDBETWEEN($G$8,$G$9)</f>
        <v>65</v>
      </c>
      <c r="N4" s="7">
        <f t="shared" ref="N4:N12" ca="1" si="16">INDEX($D$2:$D$12,RANK(E3,$E$2:$E$13))</f>
        <v>24</v>
      </c>
      <c r="O4" s="33">
        <v>2</v>
      </c>
      <c r="P4" s="34">
        <v>4</v>
      </c>
      <c r="Q4" s="38">
        <f ca="1">LARGE($I4:$M4,COLUMNS($I$1:M$1))</f>
        <v>4</v>
      </c>
      <c r="R4" s="38">
        <f ca="1">LARGE($I4:$M4,COLUMNS($I$1:L$1))</f>
        <v>19</v>
      </c>
      <c r="S4" s="38">
        <f ca="1">LARGE($I4:$M4,COLUMNS($I$1:K$1))</f>
        <v>22</v>
      </c>
      <c r="T4" s="38">
        <f ca="1">LARGE($I4:$M4,COLUMNS($I$1:J$1))</f>
        <v>52</v>
      </c>
      <c r="U4" s="38">
        <f ca="1">LARGE($I4:$M4,COLUMNS($I$1:I$1))</f>
        <v>65</v>
      </c>
      <c r="V4" s="36">
        <f ca="1">V3</f>
        <v>21</v>
      </c>
      <c r="W4" s="23">
        <f t="shared" ca="1" si="6"/>
        <v>1</v>
      </c>
      <c r="X4" s="23">
        <f t="shared" ca="1" si="7"/>
        <v>0</v>
      </c>
      <c r="Y4" s="24" t="str">
        <f t="shared" ca="1" si="8"/>
        <v>0</v>
      </c>
      <c r="Z4" s="24" t="str">
        <f t="shared" ca="1" si="9"/>
        <v>0</v>
      </c>
      <c r="AA4" s="24" t="str">
        <f t="shared" ca="1" si="10"/>
        <v>0</v>
      </c>
      <c r="AB4" s="24" t="str">
        <f t="shared" ca="1" si="11"/>
        <v>0</v>
      </c>
      <c r="AC4" s="24" t="str">
        <f t="shared" ca="1" si="12"/>
        <v>0</v>
      </c>
      <c r="AD4" s="23">
        <v>2</v>
      </c>
      <c r="AE4" s="11" t="s">
        <v>2</v>
      </c>
      <c r="AO4" s="40">
        <v>42301</v>
      </c>
      <c r="AP4" s="9">
        <v>20</v>
      </c>
      <c r="AQ4" s="9">
        <v>31</v>
      </c>
      <c r="AR4" s="9">
        <v>56</v>
      </c>
      <c r="AS4" s="9">
        <v>60</v>
      </c>
      <c r="AT4" s="9">
        <v>64</v>
      </c>
      <c r="AU4" s="48">
        <v>2</v>
      </c>
      <c r="AV4" s="9">
        <v>4</v>
      </c>
    </row>
    <row r="5" spans="1:48" ht="24.75" thickTop="1" thickBot="1" x14ac:dyDescent="0.4">
      <c r="A5" s="9">
        <v>7</v>
      </c>
      <c r="B5" s="5">
        <f t="shared" ca="1" si="0"/>
        <v>0.8381605271226702</v>
      </c>
      <c r="C5">
        <f t="shared" ca="1" si="3"/>
        <v>7</v>
      </c>
      <c r="D5" s="54">
        <v>16</v>
      </c>
      <c r="E5" s="55">
        <f t="shared" ca="1" si="1"/>
        <v>0.34094348235167504</v>
      </c>
      <c r="F5" s="54">
        <f t="shared" ca="1" si="2"/>
        <v>20</v>
      </c>
      <c r="G5" s="21"/>
      <c r="I5" s="6">
        <f t="shared" ca="1" si="13"/>
        <v>9</v>
      </c>
      <c r="J5" s="6">
        <f t="shared" ca="1" si="4"/>
        <v>22</v>
      </c>
      <c r="K5" s="6">
        <f t="shared" ca="1" si="5"/>
        <v>25</v>
      </c>
      <c r="L5" s="4">
        <f t="shared" ca="1" si="14"/>
        <v>50</v>
      </c>
      <c r="M5" s="4">
        <f t="shared" ca="1" si="15"/>
        <v>58</v>
      </c>
      <c r="N5" s="7">
        <f t="shared" ca="1" si="16"/>
        <v>12</v>
      </c>
      <c r="O5" s="33">
        <v>3</v>
      </c>
      <c r="P5" s="34">
        <v>6</v>
      </c>
      <c r="Q5" s="38">
        <f ca="1">LARGE($I5:$M5,COLUMNS($I$1:M$1))</f>
        <v>9</v>
      </c>
      <c r="R5" s="38">
        <f ca="1">LARGE($I5:$M5,COLUMNS($I$1:L$1))</f>
        <v>22</v>
      </c>
      <c r="S5" s="38">
        <f ca="1">LARGE($I5:$M5,COLUMNS($I$1:K$1))</f>
        <v>25</v>
      </c>
      <c r="T5" s="38">
        <f ca="1">LARGE($I5:$M5,COLUMNS($I$1:J$1))</f>
        <v>50</v>
      </c>
      <c r="U5" s="38">
        <f ca="1">LARGE($I5:$M5,COLUMNS($I$1:I$1))</f>
        <v>58</v>
      </c>
      <c r="V5" s="36">
        <f t="shared" ref="V5:V7" ca="1" si="17">V4</f>
        <v>21</v>
      </c>
      <c r="W5" s="23">
        <f t="shared" ca="1" si="6"/>
        <v>0</v>
      </c>
      <c r="X5" s="23">
        <f t="shared" ca="1" si="7"/>
        <v>0</v>
      </c>
      <c r="Y5" s="24" t="str">
        <f t="shared" ca="1" si="8"/>
        <v>0</v>
      </c>
      <c r="Z5" s="24" t="str">
        <f t="shared" ca="1" si="9"/>
        <v>0</v>
      </c>
      <c r="AA5" s="24" t="str">
        <f t="shared" ca="1" si="10"/>
        <v>0</v>
      </c>
      <c r="AB5" s="24" t="str">
        <f t="shared" ca="1" si="11"/>
        <v>0</v>
      </c>
      <c r="AC5" s="24" t="str">
        <f t="shared" ca="1" si="12"/>
        <v>0</v>
      </c>
      <c r="AD5" s="23">
        <v>3</v>
      </c>
      <c r="AE5" s="26">
        <f ca="1">SUM(AE1:AL1)</f>
        <v>0</v>
      </c>
      <c r="AO5" s="40">
        <v>42305</v>
      </c>
      <c r="AP5" s="9">
        <v>4</v>
      </c>
      <c r="AQ5" s="9">
        <v>54</v>
      </c>
      <c r="AR5" s="9">
        <v>56</v>
      </c>
      <c r="AS5" s="9">
        <v>62</v>
      </c>
      <c r="AT5" s="9">
        <v>63</v>
      </c>
      <c r="AU5" s="48">
        <v>10</v>
      </c>
      <c r="AV5" s="9">
        <v>5</v>
      </c>
    </row>
    <row r="6" spans="1:48" ht="24.75" thickTop="1" thickBot="1" x14ac:dyDescent="0.4">
      <c r="A6" s="9">
        <v>8</v>
      </c>
      <c r="B6" s="5">
        <f t="shared" ca="1" si="0"/>
        <v>0.90123784727852319</v>
      </c>
      <c r="C6">
        <f t="shared" ca="1" si="3"/>
        <v>5</v>
      </c>
      <c r="D6" s="54">
        <v>18</v>
      </c>
      <c r="E6" s="55">
        <f t="shared" ca="1" si="1"/>
        <v>0.58492019863465827</v>
      </c>
      <c r="F6" s="54">
        <f t="shared" ca="1" si="2"/>
        <v>19</v>
      </c>
      <c r="G6">
        <v>50</v>
      </c>
      <c r="I6" s="6">
        <f t="shared" ca="1" si="13"/>
        <v>7</v>
      </c>
      <c r="J6" s="6">
        <f t="shared" ca="1" si="4"/>
        <v>25</v>
      </c>
      <c r="K6" s="6">
        <f t="shared" ca="1" si="5"/>
        <v>16</v>
      </c>
      <c r="L6" s="4">
        <f t="shared" ca="1" si="14"/>
        <v>50</v>
      </c>
      <c r="M6" s="4">
        <f t="shared" ca="1" si="15"/>
        <v>55</v>
      </c>
      <c r="N6" s="7">
        <f t="shared" ca="1" si="16"/>
        <v>20</v>
      </c>
      <c r="O6" s="33">
        <v>4</v>
      </c>
      <c r="P6" s="34">
        <v>8</v>
      </c>
      <c r="Q6" s="38">
        <f ca="1">LARGE($I6:$M6,COLUMNS($I$1:M$1))</f>
        <v>7</v>
      </c>
      <c r="R6" s="38">
        <f ca="1">LARGE($I6:$M6,COLUMNS($I$1:L$1))</f>
        <v>16</v>
      </c>
      <c r="S6" s="38">
        <f ca="1">LARGE($I6:$M6,COLUMNS($I$1:K$1))</f>
        <v>25</v>
      </c>
      <c r="T6" s="38">
        <f ca="1">LARGE($I6:$M6,COLUMNS($I$1:J$1))</f>
        <v>50</v>
      </c>
      <c r="U6" s="38">
        <f ca="1">LARGE($I6:$M6,COLUMNS($I$1:I$1))</f>
        <v>55</v>
      </c>
      <c r="V6" s="36">
        <f t="shared" ca="1" si="17"/>
        <v>21</v>
      </c>
      <c r="W6" s="23">
        <f t="shared" ca="1" si="6"/>
        <v>0</v>
      </c>
      <c r="X6" s="23">
        <f t="shared" ca="1" si="7"/>
        <v>0</v>
      </c>
      <c r="Y6" s="24" t="str">
        <f t="shared" ca="1" si="8"/>
        <v>0</v>
      </c>
      <c r="Z6" s="24" t="str">
        <f t="shared" ca="1" si="9"/>
        <v>0</v>
      </c>
      <c r="AA6" s="24" t="str">
        <f t="shared" ca="1" si="10"/>
        <v>0</v>
      </c>
      <c r="AB6" s="24" t="str">
        <f t="shared" ca="1" si="11"/>
        <v>0</v>
      </c>
      <c r="AC6" s="24" t="str">
        <f t="shared" ca="1" si="12"/>
        <v>0</v>
      </c>
      <c r="AD6" s="23">
        <v>4</v>
      </c>
      <c r="AO6" s="40">
        <v>42308</v>
      </c>
      <c r="AP6" s="9">
        <v>9</v>
      </c>
      <c r="AQ6" s="9">
        <v>20</v>
      </c>
      <c r="AR6" s="9">
        <v>25</v>
      </c>
      <c r="AS6" s="9">
        <v>47</v>
      </c>
      <c r="AT6" s="9">
        <v>68</v>
      </c>
      <c r="AU6" s="48">
        <v>7</v>
      </c>
      <c r="AV6" s="9">
        <v>7</v>
      </c>
    </row>
    <row r="7" spans="1:48" ht="24.75" thickTop="1" thickBot="1" x14ac:dyDescent="0.4">
      <c r="A7" s="9">
        <v>9</v>
      </c>
      <c r="B7" s="5">
        <f t="shared" ca="1" si="0"/>
        <v>0.9386782957306935</v>
      </c>
      <c r="C7">
        <f t="shared" ca="1" si="3"/>
        <v>2</v>
      </c>
      <c r="D7" s="54">
        <v>19</v>
      </c>
      <c r="E7" s="55">
        <f t="shared" ca="1" si="1"/>
        <v>0.83274926386520198</v>
      </c>
      <c r="F7" s="54">
        <f t="shared" ca="1" si="2"/>
        <v>15</v>
      </c>
      <c r="G7">
        <v>52</v>
      </c>
      <c r="I7" s="6">
        <f t="shared" ca="1" si="13"/>
        <v>5</v>
      </c>
      <c r="J7" s="6">
        <f t="shared" ca="1" si="4"/>
        <v>16</v>
      </c>
      <c r="K7" s="6">
        <f t="shared" ca="1" si="5"/>
        <v>14</v>
      </c>
      <c r="L7" s="4">
        <f t="shared" ca="1" si="14"/>
        <v>50</v>
      </c>
      <c r="M7" s="4">
        <f t="shared" ca="1" si="15"/>
        <v>64</v>
      </c>
      <c r="N7" s="7">
        <f t="shared" ca="1" si="16"/>
        <v>19</v>
      </c>
      <c r="O7" s="33">
        <v>5</v>
      </c>
      <c r="P7" s="34">
        <v>10</v>
      </c>
      <c r="Q7" s="38">
        <f ca="1">LARGE($I7:$M7,COLUMNS($I$1:M$1))</f>
        <v>5</v>
      </c>
      <c r="R7" s="38">
        <f ca="1">LARGE($I7:$M7,COLUMNS($I$1:L$1))</f>
        <v>14</v>
      </c>
      <c r="S7" s="38">
        <f ca="1">LARGE($I7:$M7,COLUMNS($I$1:K$1))</f>
        <v>16</v>
      </c>
      <c r="T7" s="38">
        <f ca="1">LARGE($I7:$M7,COLUMNS($I$1:J$1))</f>
        <v>50</v>
      </c>
      <c r="U7" s="38">
        <f ca="1">LARGE($I7:$M7,COLUMNS($I$1:I$1))</f>
        <v>64</v>
      </c>
      <c r="V7" s="36">
        <f t="shared" ca="1" si="17"/>
        <v>21</v>
      </c>
      <c r="W7" s="23">
        <f t="shared" ca="1" si="6"/>
        <v>1</v>
      </c>
      <c r="X7" s="23">
        <f t="shared" ca="1" si="7"/>
        <v>0</v>
      </c>
      <c r="Y7" s="24" t="str">
        <f t="shared" ca="1" si="8"/>
        <v>0</v>
      </c>
      <c r="Z7" s="24" t="str">
        <f t="shared" ca="1" si="9"/>
        <v>0</v>
      </c>
      <c r="AA7" s="24" t="str">
        <f t="shared" ca="1" si="10"/>
        <v>0</v>
      </c>
      <c r="AB7" s="24" t="str">
        <f t="shared" ca="1" si="11"/>
        <v>0</v>
      </c>
      <c r="AC7" s="24" t="str">
        <f t="shared" ca="1" si="12"/>
        <v>0</v>
      </c>
      <c r="AD7" s="23">
        <v>5</v>
      </c>
      <c r="AO7" s="40">
        <v>42312</v>
      </c>
      <c r="AP7" s="9">
        <v>2</v>
      </c>
      <c r="AQ7" s="9">
        <v>12</v>
      </c>
      <c r="AR7" s="9">
        <v>17</v>
      </c>
      <c r="AS7" s="9">
        <v>20</v>
      </c>
      <c r="AT7" s="9">
        <v>65</v>
      </c>
      <c r="AU7" s="48">
        <v>17</v>
      </c>
      <c r="AV7" s="9">
        <v>8</v>
      </c>
    </row>
    <row r="8" spans="1:48" ht="24.75" thickTop="1" thickBot="1" x14ac:dyDescent="0.4">
      <c r="C8" s="53"/>
      <c r="D8" s="54">
        <v>20</v>
      </c>
      <c r="E8" s="55">
        <f t="shared" ca="1" si="1"/>
        <v>0.83115602852985437</v>
      </c>
      <c r="F8" s="54">
        <f t="shared" ca="1" si="2"/>
        <v>16</v>
      </c>
      <c r="G8" s="21">
        <v>53</v>
      </c>
      <c r="I8" s="6">
        <f t="shared" ca="1" si="13"/>
        <v>2</v>
      </c>
      <c r="J8" s="6">
        <f t="shared" ca="1" si="4"/>
        <v>14</v>
      </c>
      <c r="K8" s="6">
        <f t="shared" ca="1" si="5"/>
        <v>18</v>
      </c>
      <c r="L8" s="4">
        <f t="shared" ca="1" si="14"/>
        <v>50</v>
      </c>
      <c r="M8" s="4">
        <f t="shared" ca="1" si="15"/>
        <v>59</v>
      </c>
      <c r="N8" s="7">
        <f t="shared" ca="1" si="16"/>
        <v>15</v>
      </c>
      <c r="O8" s="33">
        <v>6</v>
      </c>
      <c r="P8" s="34">
        <v>12</v>
      </c>
      <c r="Q8" s="37">
        <f ca="1">LARGE($I8:$M8,COLUMNS($I$1:M$1))</f>
        <v>2</v>
      </c>
      <c r="R8" s="37">
        <f ca="1">LARGE($I8:$M8,COLUMNS($I$1:L$1))</f>
        <v>14</v>
      </c>
      <c r="S8" s="37">
        <f ca="1">LARGE($I8:$M8,COLUMNS($I$1:K$1))</f>
        <v>18</v>
      </c>
      <c r="T8" s="37">
        <f ca="1">LARGE($I8:$M8,COLUMNS($I$1:J$1))</f>
        <v>50</v>
      </c>
      <c r="U8" s="37">
        <f ca="1">LARGE($I8:$M8,COLUMNS($I$1:I$1))</f>
        <v>59</v>
      </c>
      <c r="V8" s="36">
        <f ca="1">N4</f>
        <v>24</v>
      </c>
      <c r="W8" s="23">
        <f t="shared" ca="1" si="6"/>
        <v>2</v>
      </c>
      <c r="X8" s="23">
        <f t="shared" ca="1" si="7"/>
        <v>0</v>
      </c>
      <c r="Y8" s="24" t="str">
        <f t="shared" ca="1" si="8"/>
        <v>0</v>
      </c>
      <c r="Z8" s="24" t="str">
        <f t="shared" ca="1" si="9"/>
        <v>0</v>
      </c>
      <c r="AA8" s="24" t="str">
        <f t="shared" ca="1" si="10"/>
        <v>0</v>
      </c>
      <c r="AB8" s="24" t="str">
        <f t="shared" ca="1" si="11"/>
        <v>0</v>
      </c>
      <c r="AC8" s="24" t="str">
        <f t="shared" ca="1" si="12"/>
        <v>0</v>
      </c>
      <c r="AD8" s="23">
        <v>6</v>
      </c>
      <c r="AO8" s="40">
        <v>42315</v>
      </c>
      <c r="AP8" s="9">
        <v>7</v>
      </c>
      <c r="AQ8" s="9">
        <v>16</v>
      </c>
      <c r="AR8" s="9">
        <v>25</v>
      </c>
      <c r="AS8" s="9">
        <v>50</v>
      </c>
      <c r="AT8" s="9">
        <v>53</v>
      </c>
      <c r="AU8" s="48">
        <v>15</v>
      </c>
      <c r="AV8" s="9">
        <v>11</v>
      </c>
    </row>
    <row r="9" spans="1:48" ht="24.75" thickTop="1" thickBot="1" x14ac:dyDescent="0.4">
      <c r="B9" s="5"/>
      <c r="D9" s="54">
        <v>21</v>
      </c>
      <c r="E9" s="55">
        <f t="shared" ca="1" si="1"/>
        <v>0.13948498298457257</v>
      </c>
      <c r="F9" s="54">
        <f t="shared" ca="1" si="2"/>
        <v>23</v>
      </c>
      <c r="G9" s="21">
        <v>69</v>
      </c>
      <c r="I9" s="6">
        <f ca="1">INDEX($A$2:$A$7,RANK(B2,$B$2:$B$7))</f>
        <v>8</v>
      </c>
      <c r="J9" s="6">
        <f t="shared" ca="1" si="4"/>
        <v>18</v>
      </c>
      <c r="K9" s="6">
        <f t="shared" ca="1" si="5"/>
        <v>17</v>
      </c>
      <c r="L9" s="4">
        <f t="shared" ca="1" si="14"/>
        <v>51</v>
      </c>
      <c r="M9" s="4">
        <f t="shared" ca="1" si="15"/>
        <v>61</v>
      </c>
      <c r="N9" s="7">
        <f t="shared" ca="1" si="16"/>
        <v>16</v>
      </c>
      <c r="O9" s="33">
        <v>7</v>
      </c>
      <c r="P9" s="34">
        <v>14</v>
      </c>
      <c r="Q9" s="37">
        <f ca="1">LARGE($I9:$M9,COLUMNS($I$1:M$1))</f>
        <v>8</v>
      </c>
      <c r="R9" s="37">
        <f ca="1">LARGE($I9:$M9,COLUMNS($I$1:L$1))</f>
        <v>17</v>
      </c>
      <c r="S9" s="37">
        <f ca="1">LARGE($I9:$M9,COLUMNS($I$1:K$1))</f>
        <v>18</v>
      </c>
      <c r="T9" s="37">
        <f ca="1">LARGE($I9:$M9,COLUMNS($I$1:J$1))</f>
        <v>51</v>
      </c>
      <c r="U9" s="37">
        <f ca="1">LARGE($I9:$M9,COLUMNS($I$1:I$1))</f>
        <v>61</v>
      </c>
      <c r="V9" s="36">
        <f ca="1">V8</f>
        <v>24</v>
      </c>
      <c r="W9" s="23">
        <f t="shared" ca="1" si="6"/>
        <v>0</v>
      </c>
      <c r="X9" s="23">
        <f t="shared" ca="1" si="7"/>
        <v>0</v>
      </c>
      <c r="Y9" s="24" t="str">
        <f t="shared" ca="1" si="8"/>
        <v>0</v>
      </c>
      <c r="Z9" s="24" t="str">
        <f t="shared" ca="1" si="9"/>
        <v>0</v>
      </c>
      <c r="AA9" s="24" t="str">
        <f t="shared" ca="1" si="10"/>
        <v>0</v>
      </c>
      <c r="AB9" s="24" t="str">
        <f t="shared" ca="1" si="11"/>
        <v>0</v>
      </c>
      <c r="AC9" s="24" t="str">
        <f t="shared" ca="1" si="12"/>
        <v>0</v>
      </c>
      <c r="AD9" s="23">
        <v>7</v>
      </c>
      <c r="AO9" s="40">
        <v>42319</v>
      </c>
      <c r="AP9" s="9">
        <v>4</v>
      </c>
      <c r="AQ9" s="9">
        <v>26</v>
      </c>
      <c r="AR9" s="9">
        <v>32</v>
      </c>
      <c r="AS9" s="9">
        <v>55</v>
      </c>
      <c r="AT9" s="9">
        <v>64</v>
      </c>
      <c r="AU9" s="48">
        <v>18</v>
      </c>
      <c r="AV9" s="9">
        <v>12</v>
      </c>
    </row>
    <row r="10" spans="1:48" ht="24.75" thickTop="1" thickBot="1" x14ac:dyDescent="0.4">
      <c r="B10" s="5"/>
      <c r="D10" s="54">
        <v>23</v>
      </c>
      <c r="E10" s="55">
        <f t="shared" ca="1" si="1"/>
        <v>0.76090983538287382</v>
      </c>
      <c r="F10" s="54">
        <f t="shared" ca="1" si="2"/>
        <v>18</v>
      </c>
      <c r="I10" s="6">
        <f t="shared" ref="I10:I12" ca="1" si="18">INDEX($A$2:$A$7,RANK(B3,$B$2:$B$7))</f>
        <v>4</v>
      </c>
      <c r="J10" s="6">
        <f t="shared" ca="1" si="4"/>
        <v>17</v>
      </c>
      <c r="K10" s="6">
        <f t="shared" ca="1" si="5"/>
        <v>20</v>
      </c>
      <c r="L10" s="4">
        <f t="shared" ca="1" si="14"/>
        <v>52</v>
      </c>
      <c r="M10" s="4">
        <f t="shared" ca="1" si="15"/>
        <v>68</v>
      </c>
      <c r="N10" s="7">
        <f t="shared" ca="1" si="16"/>
        <v>23</v>
      </c>
      <c r="O10" s="33">
        <v>8</v>
      </c>
      <c r="P10" s="34">
        <v>16</v>
      </c>
      <c r="Q10" s="37">
        <f ca="1">LARGE($I10:$M10,COLUMNS($I$1:M$1))</f>
        <v>4</v>
      </c>
      <c r="R10" s="37">
        <f ca="1">LARGE($I10:$M10,COLUMNS($I$1:L$1))</f>
        <v>17</v>
      </c>
      <c r="S10" s="37">
        <f ca="1">LARGE($I10:$M10,COLUMNS($I$1:K$1))</f>
        <v>20</v>
      </c>
      <c r="T10" s="37">
        <f ca="1">LARGE($I10:$M10,COLUMNS($I$1:J$1))</f>
        <v>52</v>
      </c>
      <c r="U10" s="37">
        <f ca="1">LARGE($I10:$M10,COLUMNS($I$1:I$1))</f>
        <v>68</v>
      </c>
      <c r="V10" s="36">
        <f t="shared" ref="V10:V12" ca="1" si="19">V9</f>
        <v>24</v>
      </c>
      <c r="W10" s="23">
        <f t="shared" ca="1" si="6"/>
        <v>0</v>
      </c>
      <c r="X10" s="23">
        <f t="shared" ca="1" si="7"/>
        <v>0</v>
      </c>
      <c r="Y10" s="24" t="str">
        <f t="shared" ca="1" si="8"/>
        <v>0</v>
      </c>
      <c r="Z10" s="24" t="str">
        <f t="shared" ca="1" si="9"/>
        <v>0</v>
      </c>
      <c r="AA10" s="24" t="str">
        <f t="shared" ca="1" si="10"/>
        <v>0</v>
      </c>
      <c r="AB10" s="24" t="str">
        <f t="shared" ca="1" si="11"/>
        <v>0</v>
      </c>
      <c r="AC10" s="24" t="str">
        <f t="shared" ca="1" si="12"/>
        <v>0</v>
      </c>
      <c r="AD10" s="23">
        <v>8</v>
      </c>
      <c r="AO10" s="40">
        <v>42322</v>
      </c>
      <c r="AP10" s="9">
        <v>14</v>
      </c>
      <c r="AQ10" s="9">
        <v>22</v>
      </c>
      <c r="AR10" s="9">
        <v>37</v>
      </c>
      <c r="AS10" s="9">
        <v>45</v>
      </c>
      <c r="AT10" s="9">
        <v>66</v>
      </c>
      <c r="AU10" s="48">
        <v>5</v>
      </c>
      <c r="AV10" s="9">
        <v>14</v>
      </c>
    </row>
    <row r="11" spans="1:48" ht="24.75" thickTop="1" thickBot="1" x14ac:dyDescent="0.4">
      <c r="B11" s="5"/>
      <c r="D11" s="54">
        <v>24</v>
      </c>
      <c r="E11" s="55">
        <f t="shared" ca="1" si="1"/>
        <v>1.6337581594374151E-2</v>
      </c>
      <c r="F11" s="54">
        <f t="shared" ca="1" si="2"/>
        <v>26</v>
      </c>
      <c r="I11" s="6">
        <f t="shared" ca="1" si="18"/>
        <v>9</v>
      </c>
      <c r="J11" s="6">
        <f t="shared" ca="1" si="4"/>
        <v>20</v>
      </c>
      <c r="K11" s="6">
        <f ca="1">INDEX($D$15:$D$23,RANK(E15,$E$15:$E$23))</f>
        <v>12</v>
      </c>
      <c r="L11" s="4">
        <f t="shared" ca="1" si="14"/>
        <v>50</v>
      </c>
      <c r="M11" s="4">
        <f t="shared" ca="1" si="15"/>
        <v>67</v>
      </c>
      <c r="N11" s="7">
        <f t="shared" ca="1" si="16"/>
        <v>18</v>
      </c>
      <c r="O11" s="33">
        <v>9</v>
      </c>
      <c r="P11" s="34">
        <v>18</v>
      </c>
      <c r="Q11" s="37">
        <f ca="1">LARGE($I11:$M11,COLUMNS($I$1:M$1))</f>
        <v>9</v>
      </c>
      <c r="R11" s="37">
        <f ca="1">LARGE($I11:$M11,COLUMNS($I$1:L$1))</f>
        <v>12</v>
      </c>
      <c r="S11" s="37">
        <f ca="1">LARGE($I11:$M11,COLUMNS($I$1:K$1))</f>
        <v>20</v>
      </c>
      <c r="T11" s="37">
        <f ca="1">LARGE($I11:$M11,COLUMNS($I$1:J$1))</f>
        <v>50</v>
      </c>
      <c r="U11" s="37">
        <f ca="1">LARGE($I11:$M11,COLUMNS($I$1:I$1))</f>
        <v>67</v>
      </c>
      <c r="V11" s="36">
        <f t="shared" ca="1" si="19"/>
        <v>24</v>
      </c>
      <c r="W11" s="23">
        <f t="shared" ca="1" si="6"/>
        <v>0</v>
      </c>
      <c r="X11" s="23">
        <f t="shared" ca="1" si="7"/>
        <v>0</v>
      </c>
      <c r="Y11" s="24" t="str">
        <f t="shared" ca="1" si="8"/>
        <v>0</v>
      </c>
      <c r="Z11" s="24" t="str">
        <f t="shared" ca="1" si="9"/>
        <v>0</v>
      </c>
      <c r="AA11" s="24" t="str">
        <f t="shared" ca="1" si="10"/>
        <v>0</v>
      </c>
      <c r="AB11" s="24" t="str">
        <f t="shared" ca="1" si="11"/>
        <v>0</v>
      </c>
      <c r="AC11" s="24" t="str">
        <f t="shared" ca="1" si="12"/>
        <v>0</v>
      </c>
      <c r="AD11" s="23">
        <v>9</v>
      </c>
      <c r="AO11" s="40">
        <v>42326</v>
      </c>
      <c r="AP11" s="9">
        <v>17</v>
      </c>
      <c r="AQ11" s="9">
        <v>40</v>
      </c>
      <c r="AR11" s="9">
        <v>41</v>
      </c>
      <c r="AS11" s="9">
        <v>46</v>
      </c>
      <c r="AT11" s="9">
        <v>69</v>
      </c>
      <c r="AU11" s="48">
        <v>6</v>
      </c>
      <c r="AV11" s="9">
        <v>15</v>
      </c>
    </row>
    <row r="12" spans="1:48" ht="24.75" thickTop="1" thickBot="1" x14ac:dyDescent="0.4">
      <c r="B12" s="5"/>
      <c r="D12" s="54">
        <v>26</v>
      </c>
      <c r="E12" s="55">
        <f t="shared" ca="1" si="1"/>
        <v>0.88406585097202817</v>
      </c>
      <c r="F12" s="54">
        <f t="shared" ca="1" si="2"/>
        <v>14</v>
      </c>
      <c r="G12" s="1"/>
      <c r="I12" s="6">
        <f t="shared" ca="1" si="18"/>
        <v>7</v>
      </c>
      <c r="J12" s="6">
        <f ca="1">INDEX($D$15:$D$23,RANK(E15,$E$15:$E$23))</f>
        <v>12</v>
      </c>
      <c r="K12" s="6">
        <f ca="1">INDEX($D$15:$D$23,RANK(E16,$E$15:$E$23))</f>
        <v>19</v>
      </c>
      <c r="L12" s="4">
        <f t="shared" ca="1" si="14"/>
        <v>51</v>
      </c>
      <c r="M12" s="4">
        <f t="shared" ca="1" si="15"/>
        <v>57</v>
      </c>
      <c r="N12" s="7">
        <f t="shared" ca="1" si="16"/>
        <v>26</v>
      </c>
      <c r="O12" s="33">
        <v>10</v>
      </c>
      <c r="P12" s="34">
        <v>20</v>
      </c>
      <c r="Q12" s="37">
        <f ca="1">LARGE($I12:$M12,COLUMNS($I$1:M$1))</f>
        <v>7</v>
      </c>
      <c r="R12" s="37">
        <f ca="1">LARGE($I12:$M12,COLUMNS($I$1:L$1))</f>
        <v>12</v>
      </c>
      <c r="S12" s="37">
        <f ca="1">LARGE($I12:$M12,COLUMNS($I$1:K$1))</f>
        <v>19</v>
      </c>
      <c r="T12" s="37">
        <f ca="1">LARGE($I12:$M12,COLUMNS($I$1:J$1))</f>
        <v>51</v>
      </c>
      <c r="U12" s="37">
        <f ca="1">LARGE($I12:$M12,COLUMNS($I$1:I$1))</f>
        <v>57</v>
      </c>
      <c r="V12" s="36">
        <f t="shared" ca="1" si="19"/>
        <v>24</v>
      </c>
      <c r="W12" s="23">
        <f t="shared" ca="1" si="6"/>
        <v>1</v>
      </c>
      <c r="X12" s="23">
        <f t="shared" ca="1" si="7"/>
        <v>0</v>
      </c>
      <c r="Y12" s="24" t="str">
        <f t="shared" ca="1" si="8"/>
        <v>0</v>
      </c>
      <c r="Z12" s="24" t="str">
        <f t="shared" ca="1" si="9"/>
        <v>0</v>
      </c>
      <c r="AA12" s="24" t="str">
        <f t="shared" ca="1" si="10"/>
        <v>0</v>
      </c>
      <c r="AB12" s="24" t="str">
        <f t="shared" ca="1" si="11"/>
        <v>0</v>
      </c>
      <c r="AC12" s="24" t="str">
        <f t="shared" ca="1" si="12"/>
        <v>0</v>
      </c>
      <c r="AD12" s="23">
        <v>10</v>
      </c>
      <c r="AO12" s="40">
        <v>42329</v>
      </c>
      <c r="AP12" s="9">
        <v>37</v>
      </c>
      <c r="AQ12" s="9">
        <v>47</v>
      </c>
      <c r="AR12" s="9">
        <v>50</v>
      </c>
      <c r="AS12" s="9">
        <v>52</v>
      </c>
      <c r="AT12" s="9">
        <v>57</v>
      </c>
      <c r="AU12" s="48">
        <v>21</v>
      </c>
      <c r="AV12" s="9">
        <v>16</v>
      </c>
    </row>
    <row r="13" spans="1:48" ht="15.75" thickTop="1" x14ac:dyDescent="0.25">
      <c r="B13" s="5"/>
      <c r="E13" s="1"/>
      <c r="F13" s="1"/>
      <c r="G13" s="1"/>
      <c r="P13"/>
      <c r="AO13" s="40">
        <v>42333</v>
      </c>
      <c r="AP13" s="9">
        <v>16</v>
      </c>
      <c r="AQ13" s="9">
        <v>29</v>
      </c>
      <c r="AR13" s="9">
        <v>53</v>
      </c>
      <c r="AS13" s="9">
        <v>58</v>
      </c>
      <c r="AT13" s="9">
        <v>69</v>
      </c>
      <c r="AU13" s="48">
        <v>21</v>
      </c>
      <c r="AV13" s="9">
        <v>18</v>
      </c>
    </row>
    <row r="14" spans="1:48" x14ac:dyDescent="0.25">
      <c r="B14" s="5"/>
      <c r="E14" s="1"/>
      <c r="F14" s="1"/>
      <c r="G14" s="1"/>
      <c r="P14"/>
      <c r="AO14" s="40">
        <v>42336</v>
      </c>
      <c r="AP14" s="9">
        <v>2</v>
      </c>
      <c r="AQ14" s="9">
        <v>6</v>
      </c>
      <c r="AR14" s="9">
        <v>47</v>
      </c>
      <c r="AS14" s="9">
        <v>66</v>
      </c>
      <c r="AT14" s="9">
        <v>67</v>
      </c>
      <c r="AU14" s="48">
        <v>2</v>
      </c>
      <c r="AV14" s="9">
        <v>19</v>
      </c>
    </row>
    <row r="15" spans="1:48" x14ac:dyDescent="0.25">
      <c r="B15" s="5"/>
      <c r="D15">
        <v>12</v>
      </c>
      <c r="E15" s="5">
        <f t="shared" ca="1" si="1"/>
        <v>0.8562241578187505</v>
      </c>
      <c r="F15">
        <f ca="1">INDEX($D$15:$D$23,RANK(E15,$E$15:$E$23))</f>
        <v>12</v>
      </c>
      <c r="G15" s="1"/>
      <c r="P15"/>
      <c r="AO15" s="40">
        <v>42340</v>
      </c>
      <c r="AP15" s="9">
        <v>14</v>
      </c>
      <c r="AQ15" s="9">
        <v>18</v>
      </c>
      <c r="AR15" s="9">
        <v>19</v>
      </c>
      <c r="AS15" s="9">
        <v>32</v>
      </c>
      <c r="AT15" s="9">
        <v>64</v>
      </c>
      <c r="AU15" s="48">
        <v>9</v>
      </c>
      <c r="AV15" s="9">
        <v>20</v>
      </c>
    </row>
    <row r="16" spans="1:48" x14ac:dyDescent="0.25">
      <c r="B16" s="5"/>
      <c r="D16">
        <v>14</v>
      </c>
      <c r="E16" s="5">
        <f t="shared" ca="1" si="1"/>
        <v>0.12600840005614233</v>
      </c>
      <c r="F16">
        <f t="shared" ref="F16:F23" ca="1" si="20">INDEX($D$15:$D$24,RANK(E16,$E$15:$E$24))</f>
        <v>19</v>
      </c>
      <c r="G16" s="1"/>
      <c r="P16"/>
      <c r="AO16" s="40">
        <v>42343</v>
      </c>
      <c r="AP16" s="9">
        <v>13</v>
      </c>
      <c r="AQ16" s="9">
        <v>27</v>
      </c>
      <c r="AR16" s="9">
        <v>33</v>
      </c>
      <c r="AS16" s="9">
        <v>47</v>
      </c>
      <c r="AT16" s="9">
        <v>68</v>
      </c>
      <c r="AU16" s="48">
        <v>13</v>
      </c>
      <c r="AV16" s="9">
        <v>21</v>
      </c>
    </row>
    <row r="17" spans="1:48" x14ac:dyDescent="0.25">
      <c r="B17" s="5"/>
      <c r="D17">
        <v>16</v>
      </c>
      <c r="E17" s="5">
        <f t="shared" ca="1" si="1"/>
        <v>5.5796539863491978E-2</v>
      </c>
      <c r="F17">
        <f t="shared" ca="1" si="20"/>
        <v>22</v>
      </c>
      <c r="G17" s="1"/>
      <c r="P17"/>
      <c r="AO17" s="40">
        <v>42347</v>
      </c>
      <c r="AP17" s="9">
        <v>7</v>
      </c>
      <c r="AQ17" s="9">
        <v>10</v>
      </c>
      <c r="AR17" s="9">
        <v>16</v>
      </c>
      <c r="AS17" s="9">
        <v>46</v>
      </c>
      <c r="AT17" s="9">
        <v>56</v>
      </c>
      <c r="AU17" s="48">
        <v>1</v>
      </c>
      <c r="AV17" s="9">
        <v>23</v>
      </c>
    </row>
    <row r="18" spans="1:48" x14ac:dyDescent="0.25">
      <c r="B18" s="5"/>
      <c r="D18">
        <v>17</v>
      </c>
      <c r="E18" s="5">
        <f t="shared" ca="1" si="1"/>
        <v>4.0689749934409214E-2</v>
      </c>
      <c r="F18">
        <f t="shared" ca="1" si="20"/>
        <v>25</v>
      </c>
      <c r="G18" s="1"/>
      <c r="P18"/>
      <c r="AO18" s="40">
        <v>42350</v>
      </c>
      <c r="AP18" s="9">
        <v>2</v>
      </c>
      <c r="AQ18" s="9">
        <v>14</v>
      </c>
      <c r="AR18" s="9">
        <v>19</v>
      </c>
      <c r="AS18" s="9">
        <v>30</v>
      </c>
      <c r="AT18" s="9">
        <v>62</v>
      </c>
      <c r="AU18" s="48">
        <v>22</v>
      </c>
      <c r="AV18" s="9">
        <v>24</v>
      </c>
    </row>
    <row r="19" spans="1:48" x14ac:dyDescent="0.25">
      <c r="B19" s="5"/>
      <c r="D19">
        <v>18</v>
      </c>
      <c r="E19" s="5">
        <f t="shared" ca="1" si="1"/>
        <v>0.67680356959705923</v>
      </c>
      <c r="F19">
        <f t="shared" ca="1" si="20"/>
        <v>16</v>
      </c>
      <c r="G19" s="1"/>
      <c r="P19"/>
      <c r="AO19" s="40">
        <v>42354</v>
      </c>
      <c r="AP19" s="9">
        <v>9</v>
      </c>
      <c r="AQ19" s="9">
        <v>10</v>
      </c>
      <c r="AR19" s="9">
        <v>32</v>
      </c>
      <c r="AS19" s="9">
        <v>42</v>
      </c>
      <c r="AT19" s="9">
        <v>55</v>
      </c>
      <c r="AU19" s="48">
        <v>6</v>
      </c>
      <c r="AV19" s="9">
        <v>26</v>
      </c>
    </row>
    <row r="20" spans="1:48" x14ac:dyDescent="0.25">
      <c r="B20" s="5"/>
      <c r="D20">
        <v>19</v>
      </c>
      <c r="E20" s="5">
        <f t="shared" ca="1" si="1"/>
        <v>0.81516160993585041</v>
      </c>
      <c r="F20">
        <f t="shared" ca="1" si="20"/>
        <v>14</v>
      </c>
      <c r="G20" s="1"/>
      <c r="P20"/>
      <c r="AO20" s="40">
        <v>42357</v>
      </c>
      <c r="AP20" s="9">
        <v>28</v>
      </c>
      <c r="AQ20" s="9">
        <v>30</v>
      </c>
      <c r="AR20" s="9">
        <v>41</v>
      </c>
      <c r="AS20" s="9">
        <v>59</v>
      </c>
      <c r="AT20" s="9">
        <v>68</v>
      </c>
      <c r="AU20" s="48">
        <v>10</v>
      </c>
      <c r="AV20" s="9"/>
    </row>
    <row r="21" spans="1:48" x14ac:dyDescent="0.25">
      <c r="B21" s="5"/>
      <c r="D21">
        <v>20</v>
      </c>
      <c r="E21" s="5">
        <f t="shared" ca="1" si="1"/>
        <v>0.25049301930582357</v>
      </c>
      <c r="F21">
        <f t="shared" ca="1" si="20"/>
        <v>18</v>
      </c>
      <c r="G21" s="1"/>
      <c r="P21"/>
      <c r="AO21" s="40">
        <v>42361</v>
      </c>
      <c r="AP21" s="9">
        <v>16</v>
      </c>
      <c r="AQ21" s="9">
        <v>38</v>
      </c>
      <c r="AR21" s="9">
        <v>55</v>
      </c>
      <c r="AS21" s="9">
        <v>63</v>
      </c>
      <c r="AT21" s="9">
        <v>67</v>
      </c>
      <c r="AU21" s="48">
        <v>25</v>
      </c>
      <c r="AV21" s="9"/>
    </row>
    <row r="22" spans="1:48" x14ac:dyDescent="0.25">
      <c r="B22" s="5"/>
      <c r="D22">
        <v>22</v>
      </c>
      <c r="E22" s="5">
        <f t="shared" ca="1" si="1"/>
        <v>0.45651319403368162</v>
      </c>
      <c r="F22">
        <f t="shared" ca="1" si="20"/>
        <v>17</v>
      </c>
      <c r="P22"/>
      <c r="AO22" s="40">
        <v>42364</v>
      </c>
      <c r="AP22" s="9">
        <v>27</v>
      </c>
      <c r="AQ22" s="9">
        <v>40</v>
      </c>
      <c r="AR22" s="9">
        <v>44</v>
      </c>
      <c r="AS22" s="9">
        <v>59</v>
      </c>
      <c r="AT22" s="9">
        <v>65</v>
      </c>
      <c r="AU22" s="48">
        <v>20</v>
      </c>
      <c r="AV22" s="9"/>
    </row>
    <row r="23" spans="1:48" x14ac:dyDescent="0.25">
      <c r="B23" s="5"/>
      <c r="D23">
        <v>25</v>
      </c>
      <c r="E23" s="5">
        <f t="shared" ca="1" si="1"/>
        <v>6.9070081287694207E-2</v>
      </c>
      <c r="F23">
        <f t="shared" ca="1" si="20"/>
        <v>20</v>
      </c>
      <c r="P23"/>
      <c r="AO23" s="40">
        <v>42368</v>
      </c>
      <c r="AP23" s="9">
        <v>12</v>
      </c>
      <c r="AQ23" s="9">
        <v>36</v>
      </c>
      <c r="AR23" s="9">
        <v>38</v>
      </c>
      <c r="AS23" s="9">
        <v>54</v>
      </c>
      <c r="AT23" s="9">
        <v>61</v>
      </c>
      <c r="AU23" s="48">
        <v>22</v>
      </c>
      <c r="AV23" s="9"/>
    </row>
    <row r="24" spans="1:48" x14ac:dyDescent="0.25">
      <c r="B24" s="5"/>
      <c r="P24"/>
      <c r="AO24" s="40">
        <v>42371</v>
      </c>
      <c r="AP24" s="9">
        <v>5</v>
      </c>
      <c r="AQ24" s="9">
        <v>6</v>
      </c>
      <c r="AR24" s="9">
        <v>15</v>
      </c>
      <c r="AS24" s="9">
        <v>29</v>
      </c>
      <c r="AT24" s="9">
        <v>42</v>
      </c>
      <c r="AU24" s="48">
        <v>10</v>
      </c>
      <c r="AV24" s="9"/>
    </row>
    <row r="25" spans="1:48" x14ac:dyDescent="0.25">
      <c r="P25"/>
      <c r="AO25" s="40">
        <v>42375</v>
      </c>
      <c r="AP25" s="9">
        <v>2</v>
      </c>
      <c r="AQ25" s="9">
        <v>11</v>
      </c>
      <c r="AR25" s="9">
        <v>47</v>
      </c>
      <c r="AS25" s="9">
        <v>62</v>
      </c>
      <c r="AT25" s="9">
        <v>63</v>
      </c>
      <c r="AU25" s="48">
        <v>17</v>
      </c>
      <c r="AV25" s="9"/>
    </row>
    <row r="26" spans="1:48" ht="17.25" x14ac:dyDescent="0.4">
      <c r="C26" s="27" t="s">
        <v>23</v>
      </c>
      <c r="D26" s="27" t="s">
        <v>24</v>
      </c>
      <c r="E26" s="27" t="s">
        <v>1</v>
      </c>
      <c r="F26" s="27" t="s">
        <v>25</v>
      </c>
      <c r="G26" s="27" t="s">
        <v>22</v>
      </c>
      <c r="I26" s="3" t="s">
        <v>26</v>
      </c>
      <c r="J26" s="3"/>
      <c r="K26" s="3"/>
      <c r="L26" s="3"/>
      <c r="M26" s="3"/>
      <c r="N26" s="3"/>
      <c r="Q26" s="30"/>
      <c r="R26" s="31"/>
      <c r="S26" s="31"/>
      <c r="T26" s="30"/>
      <c r="U26" s="30"/>
      <c r="AE26" s="22" t="str">
        <f ca="1">IF(AE28&gt;0,4*(AE28-AF28-AG28-AH28-AI28-AJ28-AK28-AL28-AM28)," ")</f>
        <v xml:space="preserve"> </v>
      </c>
      <c r="AF26" s="22" t="str">
        <f ca="1">IF(AF28&gt;0,4*AF28," ")</f>
        <v xml:space="preserve"> </v>
      </c>
      <c r="AG26" s="22" t="str">
        <f ca="1">IF(AG28&gt;0,7*AG28," ")</f>
        <v xml:space="preserve"> </v>
      </c>
      <c r="AH26" s="22" t="str">
        <f ca="1">IF(AH28&gt;0,7*AH28," ")</f>
        <v xml:space="preserve"> </v>
      </c>
      <c r="AI26" s="22" t="str">
        <f ca="1">IF(AI28&gt;0,100*AI28," ")</f>
        <v xml:space="preserve"> </v>
      </c>
      <c r="AJ26" s="22" t="str">
        <f ca="1">IF(AJ28&gt;0,100*AJ28," ")</f>
        <v xml:space="preserve"> </v>
      </c>
      <c r="AK26" s="22" t="str">
        <f ca="1">IF(AK28&gt;0,50000*AK28," ")</f>
        <v xml:space="preserve"> </v>
      </c>
      <c r="AL26" s="22" t="str">
        <f ca="1">IF(AL28&gt;0,100000*AL28," ")</f>
        <v xml:space="preserve"> </v>
      </c>
      <c r="AM26" s="2" t="s">
        <v>14</v>
      </c>
      <c r="AO26" s="40">
        <v>42378</v>
      </c>
      <c r="AP26" s="9">
        <v>16</v>
      </c>
      <c r="AQ26" s="9">
        <v>19</v>
      </c>
      <c r="AR26" s="9">
        <v>32</v>
      </c>
      <c r="AS26" s="9">
        <v>34</v>
      </c>
      <c r="AT26" s="9">
        <v>57</v>
      </c>
      <c r="AU26" s="48">
        <v>13</v>
      </c>
      <c r="AV26" s="9"/>
    </row>
    <row r="27" spans="1:48" ht="17.25" x14ac:dyDescent="0.4">
      <c r="A27">
        <v>2</v>
      </c>
      <c r="B27" s="5">
        <f t="shared" ref="B27:B39" ca="1" si="21">RAND()</f>
        <v>0.12064816259784761</v>
      </c>
      <c r="C27">
        <f ca="1">INDEX($A$27:$A$38,RANK(B27,$B$27:$B$38))</f>
        <v>16</v>
      </c>
      <c r="D27" s="54">
        <f>D2</f>
        <v>12</v>
      </c>
      <c r="E27" s="55">
        <f t="shared" ref="E27:E37" ca="1" si="22">RAND()</f>
        <v>0.16877894703976026</v>
      </c>
      <c r="F27" s="54">
        <f ca="1">INDEX($D$27:$D$37,RANK(E27,$E$27:$E$37))</f>
        <v>24</v>
      </c>
      <c r="G27">
        <v>43</v>
      </c>
      <c r="O27" s="3" t="s">
        <v>15</v>
      </c>
      <c r="P27" s="3" t="s">
        <v>16</v>
      </c>
      <c r="Q27" s="9">
        <f>Q2</f>
        <v>2</v>
      </c>
      <c r="R27" s="9">
        <f t="shared" ref="R27:U27" si="23">R2</f>
        <v>14</v>
      </c>
      <c r="S27" s="9">
        <f t="shared" si="23"/>
        <v>19</v>
      </c>
      <c r="T27" s="9">
        <f t="shared" si="23"/>
        <v>30</v>
      </c>
      <c r="U27" s="9">
        <f t="shared" si="23"/>
        <v>62</v>
      </c>
      <c r="V27" s="48">
        <v>12</v>
      </c>
      <c r="W27" s="16" t="s">
        <v>3</v>
      </c>
      <c r="X27" s="16" t="s">
        <v>8</v>
      </c>
      <c r="Y27" s="12" t="s">
        <v>18</v>
      </c>
      <c r="Z27" s="20" t="s">
        <v>19</v>
      </c>
      <c r="AA27" s="20" t="s">
        <v>20</v>
      </c>
      <c r="AB27" s="12" t="s">
        <v>21</v>
      </c>
      <c r="AC27" s="12" t="s">
        <v>13</v>
      </c>
      <c r="AD27" s="16" t="s">
        <v>7</v>
      </c>
      <c r="AE27" s="12" t="s">
        <v>0</v>
      </c>
      <c r="AF27" s="12" t="s">
        <v>9</v>
      </c>
      <c r="AG27" s="12" t="s">
        <v>10</v>
      </c>
      <c r="AH27" s="12" t="s">
        <v>4</v>
      </c>
      <c r="AI27" s="12" t="s">
        <v>11</v>
      </c>
      <c r="AJ27" s="12" t="s">
        <v>5</v>
      </c>
      <c r="AK27" s="12" t="s">
        <v>12</v>
      </c>
      <c r="AL27" s="12" t="s">
        <v>6</v>
      </c>
      <c r="AM27" s="17" t="s">
        <v>13</v>
      </c>
      <c r="AO27" s="40">
        <v>42382</v>
      </c>
      <c r="AP27" s="9">
        <v>4</v>
      </c>
      <c r="AQ27" s="9">
        <v>8</v>
      </c>
      <c r="AR27" s="9">
        <v>19</v>
      </c>
      <c r="AS27" s="9">
        <v>27</v>
      </c>
      <c r="AT27" s="9">
        <v>34</v>
      </c>
      <c r="AU27" s="48">
        <v>10</v>
      </c>
    </row>
    <row r="28" spans="1:48" ht="24" thickBot="1" x14ac:dyDescent="0.4">
      <c r="A28">
        <v>4</v>
      </c>
      <c r="B28" s="5">
        <f t="shared" ca="1" si="21"/>
        <v>0.66386642354162118</v>
      </c>
      <c r="C28">
        <f t="shared" ref="C28:C32" ca="1" si="24">INDEX($A$27:$A$38,RANK(B28,$B$27:$B$38))</f>
        <v>8</v>
      </c>
      <c r="D28" s="54">
        <f t="shared" ref="D28:D37" si="25">D3</f>
        <v>14</v>
      </c>
      <c r="E28" s="55">
        <f t="shared" ca="1" si="22"/>
        <v>0.46544155962465728</v>
      </c>
      <c r="F28" s="54">
        <f t="shared" ref="F28:F37" ca="1" si="26">INDEX($D$27:$D$37,RANK(E28,$E$27:$E$37))</f>
        <v>21</v>
      </c>
      <c r="G28">
        <v>49</v>
      </c>
      <c r="I28" s="6">
        <f ca="1">INDEX($A$27:$A$32,RANK(B27,$B$27:$B$32))</f>
        <v>9</v>
      </c>
      <c r="J28" s="6">
        <f ca="1">INDEX($A$27:$A$32,RANK(B28,$B$27:$B$32))</f>
        <v>5</v>
      </c>
      <c r="K28" s="6">
        <f ca="1">INDEX($A$34:$A$39,RANK(B34,$B$34:$B$39))</f>
        <v>12</v>
      </c>
      <c r="L28" s="6">
        <f ca="1">INDEX($A$41:$A$43,RANK(B41,$B$41:$B$43))</f>
        <v>20</v>
      </c>
      <c r="M28" s="6">
        <f ca="1">RANDBETWEEN($G$33,$G$34)</f>
        <v>33</v>
      </c>
      <c r="N28" s="7">
        <f ca="1">INDEX($D$27:$D$37,RANK(E27,$E$27:$E$37))</f>
        <v>24</v>
      </c>
      <c r="O28" s="33">
        <v>1</v>
      </c>
      <c r="P28" s="34">
        <v>2</v>
      </c>
      <c r="Q28" s="38">
        <f ca="1">LARGE($I28:$M28,COLUMNS($I$1:M$1))</f>
        <v>5</v>
      </c>
      <c r="R28" s="38">
        <f ca="1">LARGE($I28:$M28,COLUMNS($I$1:L$1))</f>
        <v>9</v>
      </c>
      <c r="S28" s="38">
        <f ca="1">LARGE($I28:$M28,COLUMNS($I$1:K$1))</f>
        <v>12</v>
      </c>
      <c r="T28" s="38">
        <f ca="1">LARGE($I28:$M28,COLUMNS($I$1:J$1))</f>
        <v>20</v>
      </c>
      <c r="U28" s="38">
        <f ca="1">LARGE($I28:$M28,COLUMNS($I$1:I$1))</f>
        <v>33</v>
      </c>
      <c r="V28" s="36">
        <f ca="1">N28</f>
        <v>24</v>
      </c>
      <c r="W28" s="23">
        <f t="shared" ref="W28:W37" ca="1" si="27">COUNTIF($Q28:$U28,$Q$2)+COUNTIF($Q28:$U28,$R$2)+COUNTIF($Q28:$U28,$S$2)+COUNTIF($Q28:$U28,$T$2)+COUNTIF($Q28:$U28,$U$2)</f>
        <v>0</v>
      </c>
      <c r="X28" s="23">
        <f t="shared" ref="X28:X37" ca="1" si="28">COUNTIF($V28,$V$2)</f>
        <v>0</v>
      </c>
      <c r="Y28" s="24" t="str">
        <f t="shared" ref="Y28:Y37" ca="1" si="29">IF($W28*$X28=1,1, "0")</f>
        <v>0</v>
      </c>
      <c r="Z28" s="24" t="str">
        <f t="shared" ref="Z28:Z37" ca="1" si="30">IF($W28*$X28=2,1, "0")</f>
        <v>0</v>
      </c>
      <c r="AA28" s="24" t="str">
        <f t="shared" ref="AA28:AA37" ca="1" si="31">IF($W28*$X28=3,1, "0")</f>
        <v>0</v>
      </c>
      <c r="AB28" s="24" t="str">
        <f t="shared" ref="AB28:AB37" ca="1" si="32">IF($W28*$X28=4,1, "0")</f>
        <v>0</v>
      </c>
      <c r="AC28" s="24" t="str">
        <f t="shared" ref="AC28:AC37" ca="1" si="33">IF($W28*$X28=5,1, "0")</f>
        <v>0</v>
      </c>
      <c r="AD28" s="23">
        <v>1</v>
      </c>
      <c r="AE28" s="13">
        <f ca="1">COUNTIF($X28:$X37,"1")</f>
        <v>0</v>
      </c>
      <c r="AF28" s="13">
        <f ca="1">COUNTIF($Y28:$Y37,"1")</f>
        <v>0</v>
      </c>
      <c r="AG28" s="13">
        <f ca="1">COUNTIF($Z28:$Z37,"1")</f>
        <v>0</v>
      </c>
      <c r="AH28" s="13">
        <f ca="1">COUNTIF($W28:$W37,"3")</f>
        <v>0</v>
      </c>
      <c r="AI28" s="13">
        <f ca="1">COUNTIF($AA28:$AA37,"1")</f>
        <v>0</v>
      </c>
      <c r="AJ28" s="13">
        <f ca="1">COUNTIF($W$3:$W$12,"4")</f>
        <v>0</v>
      </c>
      <c r="AK28" s="13">
        <f ca="1">COUNTIF($AB$3:$AB$12,"1")</f>
        <v>0</v>
      </c>
      <c r="AL28" s="13">
        <f ca="1">COUNTIF($W$3:$W$12,"5")</f>
        <v>0</v>
      </c>
      <c r="AM28" s="25">
        <f ca="1">COUNTIF($AC$3:$AC$12,"$$$")</f>
        <v>0</v>
      </c>
      <c r="AO28" s="40"/>
      <c r="AU28" s="48"/>
    </row>
    <row r="29" spans="1:48" ht="24.75" thickTop="1" thickBot="1" x14ac:dyDescent="0.4">
      <c r="A29">
        <v>5</v>
      </c>
      <c r="B29" s="5">
        <f t="shared" ca="1" si="21"/>
        <v>0.84276597857475566</v>
      </c>
      <c r="C29">
        <f t="shared" ca="1" si="24"/>
        <v>5</v>
      </c>
      <c r="D29" s="54">
        <f t="shared" si="25"/>
        <v>15</v>
      </c>
      <c r="E29" s="55">
        <f t="shared" ca="1" si="22"/>
        <v>0.62177193478308646</v>
      </c>
      <c r="F29" s="54">
        <f t="shared" ca="1" si="26"/>
        <v>16</v>
      </c>
      <c r="G29" s="21">
        <v>27</v>
      </c>
      <c r="I29" s="6">
        <f t="shared" ref="I29:I33" ca="1" si="34">INDEX($A$27:$A$32,RANK(B28,$B$27:$B$32))</f>
        <v>5</v>
      </c>
      <c r="J29" s="6">
        <f ca="1">INDEX($A$27:$A$32,RANK(B29,$B$27:$B$32))</f>
        <v>2</v>
      </c>
      <c r="K29" s="6">
        <f ca="1">INDEX($A$34:$A$39,RANK(B35,$B$34:$B$39))</f>
        <v>16</v>
      </c>
      <c r="L29" s="6">
        <f ca="1">INDEX($A$41:$A$43,RANK(B42,$B$41:$B$43))</f>
        <v>25</v>
      </c>
      <c r="M29" s="6">
        <f t="shared" ref="M29" ca="1" si="35">RANDBETWEEN($G$33,$G$34)</f>
        <v>35</v>
      </c>
      <c r="N29" s="7">
        <f t="shared" ref="N29:N37" ca="1" si="36">INDEX($D$27:$D$38,RANK(E28,$E$27:$E$38))</f>
        <v>21</v>
      </c>
      <c r="O29" s="33">
        <v>2</v>
      </c>
      <c r="P29" s="34">
        <v>4</v>
      </c>
      <c r="Q29" s="38">
        <f ca="1">LARGE($I29:$M29,COLUMNS($I$1:M$1))</f>
        <v>2</v>
      </c>
      <c r="R29" s="38">
        <f ca="1">LARGE($I29:$M29,COLUMNS($I$1:L$1))</f>
        <v>5</v>
      </c>
      <c r="S29" s="38">
        <f ca="1">LARGE($I29:$M29,COLUMNS($I$1:K$1))</f>
        <v>16</v>
      </c>
      <c r="T29" s="38">
        <f ca="1">LARGE($I29:$M29,COLUMNS($I$1:J$1))</f>
        <v>25</v>
      </c>
      <c r="U29" s="38">
        <f ca="1">LARGE($I29:$M29,COLUMNS($I$1:I$1))</f>
        <v>35</v>
      </c>
      <c r="V29" s="36">
        <f ca="1">V28</f>
        <v>24</v>
      </c>
      <c r="W29" s="23">
        <f t="shared" ca="1" si="27"/>
        <v>1</v>
      </c>
      <c r="X29" s="23">
        <f t="shared" ca="1" si="28"/>
        <v>0</v>
      </c>
      <c r="Y29" s="24" t="str">
        <f t="shared" ca="1" si="29"/>
        <v>0</v>
      </c>
      <c r="Z29" s="24" t="str">
        <f t="shared" ca="1" si="30"/>
        <v>0</v>
      </c>
      <c r="AA29" s="24" t="str">
        <f t="shared" ca="1" si="31"/>
        <v>0</v>
      </c>
      <c r="AB29" s="24" t="str">
        <f t="shared" ca="1" si="32"/>
        <v>0</v>
      </c>
      <c r="AC29" s="24" t="str">
        <f t="shared" ca="1" si="33"/>
        <v>0</v>
      </c>
      <c r="AD29" s="23">
        <v>2</v>
      </c>
      <c r="AE29" s="11" t="s">
        <v>2</v>
      </c>
      <c r="AO29" s="40"/>
      <c r="AQ29" s="9"/>
      <c r="AU29" s="48"/>
    </row>
    <row r="30" spans="1:48" ht="24.75" thickTop="1" thickBot="1" x14ac:dyDescent="0.4">
      <c r="A30">
        <v>7</v>
      </c>
      <c r="B30" s="5">
        <f t="shared" ca="1" si="21"/>
        <v>0.70438750461768063</v>
      </c>
      <c r="C30">
        <f t="shared" ca="1" si="24"/>
        <v>7</v>
      </c>
      <c r="D30" s="54">
        <f t="shared" si="25"/>
        <v>16</v>
      </c>
      <c r="E30" s="55">
        <f t="shared" ca="1" si="22"/>
        <v>4.8953206931337867E-2</v>
      </c>
      <c r="F30" s="54">
        <f t="shared" ca="1" si="26"/>
        <v>26</v>
      </c>
      <c r="G30" s="21">
        <v>38</v>
      </c>
      <c r="I30" s="47">
        <f ca="1">INDEX($A$34:$A$39,RANK(B34,$B$34:$B$39))</f>
        <v>12</v>
      </c>
      <c r="J30" s="47">
        <f ca="1">INDEX($A$34:$A$39,RANK(B36,$B$34:$B$39))</f>
        <v>14</v>
      </c>
      <c r="K30" s="47">
        <f ca="1">INDEX($A$45:$A$49,RANK(B45,$B$45:$B$49))</f>
        <v>34</v>
      </c>
      <c r="L30" s="47">
        <f ca="1">INDEX($A$45:$A$49,RANK(B47,$B$45:$B$49))</f>
        <v>38</v>
      </c>
      <c r="M30" s="47">
        <f ca="1">INDEX($A$55:$A$58,RANK(B55,$B$55:$B$58))</f>
        <v>57</v>
      </c>
      <c r="N30" s="7">
        <f t="shared" ca="1" si="36"/>
        <v>16</v>
      </c>
      <c r="O30" s="33">
        <v>3</v>
      </c>
      <c r="P30" s="34">
        <v>6</v>
      </c>
      <c r="Q30" s="38">
        <f ca="1">LARGE($I30:$M30,COLUMNS($I$1:M$1))</f>
        <v>12</v>
      </c>
      <c r="R30" s="38">
        <f ca="1">LARGE($I30:$M30,COLUMNS($I$1:L$1))</f>
        <v>14</v>
      </c>
      <c r="S30" s="38">
        <f ca="1">LARGE($I30:$M30,COLUMNS($I$1:K$1))</f>
        <v>34</v>
      </c>
      <c r="T30" s="38">
        <f ca="1">LARGE($I30:$M30,COLUMNS($I$1:J$1))</f>
        <v>38</v>
      </c>
      <c r="U30" s="38">
        <f ca="1">LARGE($I30:$M30,COLUMNS($I$1:I$1))</f>
        <v>57</v>
      </c>
      <c r="V30" s="36">
        <f t="shared" ref="V30:V32" ca="1" si="37">V29</f>
        <v>24</v>
      </c>
      <c r="W30" s="23">
        <f t="shared" ca="1" si="27"/>
        <v>1</v>
      </c>
      <c r="X30" s="23">
        <f t="shared" ca="1" si="28"/>
        <v>0</v>
      </c>
      <c r="Y30" s="24" t="str">
        <f t="shared" ca="1" si="29"/>
        <v>0</v>
      </c>
      <c r="Z30" s="24" t="str">
        <f t="shared" ca="1" si="30"/>
        <v>0</v>
      </c>
      <c r="AA30" s="24" t="str">
        <f t="shared" ca="1" si="31"/>
        <v>0</v>
      </c>
      <c r="AB30" s="24" t="str">
        <f t="shared" ca="1" si="32"/>
        <v>0</v>
      </c>
      <c r="AC30" s="24" t="str">
        <f t="shared" ca="1" si="33"/>
        <v>0</v>
      </c>
      <c r="AD30" s="23">
        <v>3</v>
      </c>
      <c r="AE30" s="26">
        <f ca="1">SUM(AE26:AL26)</f>
        <v>0</v>
      </c>
      <c r="AO30" s="40"/>
      <c r="AP30" s="9"/>
      <c r="AU30" s="48"/>
    </row>
    <row r="31" spans="1:48" ht="24.75" thickTop="1" thickBot="1" x14ac:dyDescent="0.4">
      <c r="A31">
        <v>8</v>
      </c>
      <c r="B31" s="5">
        <f t="shared" ca="1" si="21"/>
        <v>0.22679270330104206</v>
      </c>
      <c r="C31">
        <f t="shared" ca="1" si="24"/>
        <v>14</v>
      </c>
      <c r="D31" s="54">
        <f t="shared" si="25"/>
        <v>18</v>
      </c>
      <c r="E31" s="55">
        <f t="shared" ca="1" si="22"/>
        <v>0.60808840741726256</v>
      </c>
      <c r="F31" s="54">
        <f t="shared" ca="1" si="26"/>
        <v>19</v>
      </c>
      <c r="G31">
        <v>50</v>
      </c>
      <c r="I31" s="47">
        <f ca="1">INDEX($A$34:$A$39,RANK(B35,$B$34:$B$39))</f>
        <v>16</v>
      </c>
      <c r="J31" s="47">
        <f ca="1">INDEX($A$34:$A$39,RANK(B37,$B$34:$B$39))</f>
        <v>19</v>
      </c>
      <c r="K31" s="47">
        <f ca="1">INDEX($A$45:$A$49,RANK(B46,$B$45:$B$49))</f>
        <v>36</v>
      </c>
      <c r="L31" s="47">
        <f ca="1">INDEX($A$45:$A$49,RANK(B48,$B$45:$B$49))</f>
        <v>30</v>
      </c>
      <c r="M31" s="47">
        <f ca="1">INDEX($A$55:$A$58,RANK(B56,$B$55:$B$58))</f>
        <v>56</v>
      </c>
      <c r="N31" s="7">
        <f t="shared" ca="1" si="36"/>
        <v>26</v>
      </c>
      <c r="O31" s="33">
        <v>4</v>
      </c>
      <c r="P31" s="34">
        <v>8</v>
      </c>
      <c r="Q31" s="38">
        <f ca="1">LARGE($I31:$M31,COLUMNS($I$1:M$1))</f>
        <v>16</v>
      </c>
      <c r="R31" s="38">
        <f ca="1">LARGE($I31:$M31,COLUMNS($I$1:L$1))</f>
        <v>19</v>
      </c>
      <c r="S31" s="38">
        <f ca="1">LARGE($I31:$M31,COLUMNS($I$1:K$1))</f>
        <v>30</v>
      </c>
      <c r="T31" s="38">
        <f ca="1">LARGE($I31:$M31,COLUMNS($I$1:J$1))</f>
        <v>36</v>
      </c>
      <c r="U31" s="38">
        <f ca="1">LARGE($I31:$M31,COLUMNS($I$1:I$1))</f>
        <v>56</v>
      </c>
      <c r="V31" s="36">
        <f t="shared" ca="1" si="37"/>
        <v>24</v>
      </c>
      <c r="W31" s="23">
        <f t="shared" ca="1" si="27"/>
        <v>2</v>
      </c>
      <c r="X31" s="23">
        <f t="shared" ca="1" si="28"/>
        <v>0</v>
      </c>
      <c r="Y31" s="24" t="str">
        <f t="shared" ca="1" si="29"/>
        <v>0</v>
      </c>
      <c r="Z31" s="24" t="str">
        <f t="shared" ca="1" si="30"/>
        <v>0</v>
      </c>
      <c r="AA31" s="24" t="str">
        <f t="shared" ca="1" si="31"/>
        <v>0</v>
      </c>
      <c r="AB31" s="24" t="str">
        <f t="shared" ca="1" si="32"/>
        <v>0</v>
      </c>
      <c r="AC31" s="24" t="str">
        <f t="shared" ca="1" si="33"/>
        <v>0</v>
      </c>
      <c r="AD31" s="23">
        <v>4</v>
      </c>
      <c r="AO31" s="40"/>
      <c r="AP31" s="9"/>
    </row>
    <row r="32" spans="1:48" ht="24.75" thickTop="1" thickBot="1" x14ac:dyDescent="0.4">
      <c r="A32">
        <v>9</v>
      </c>
      <c r="B32" s="5">
        <f t="shared" ca="1" si="21"/>
        <v>0.61520616832119934</v>
      </c>
      <c r="C32">
        <f t="shared" ca="1" si="24"/>
        <v>0</v>
      </c>
      <c r="D32" s="54">
        <f t="shared" si="25"/>
        <v>19</v>
      </c>
      <c r="E32" s="55">
        <f t="shared" ca="1" si="22"/>
        <v>0.69452493755528344</v>
      </c>
      <c r="F32" s="54">
        <f t="shared" ca="1" si="26"/>
        <v>15</v>
      </c>
      <c r="G32">
        <v>59</v>
      </c>
      <c r="I32" s="52">
        <f ca="1">INDEX($A$27:$A$32,RANK(B31,$B$27:$B$32))</f>
        <v>8</v>
      </c>
      <c r="J32" s="52">
        <f ca="1">INDEX($A$34:$A$39,RANK(B34,$B$34:$B$39))</f>
        <v>12</v>
      </c>
      <c r="K32" s="52">
        <f ca="1">INDEX($A$51:$A$53,RANK(B51,$B$51:$B$53))</f>
        <v>47</v>
      </c>
      <c r="L32" s="52">
        <f ca="1">INDEX($A$60:$A$68,RANK(B60,$B$60:$B$68))</f>
        <v>68</v>
      </c>
      <c r="M32" s="52">
        <f ca="1">INDEX($A$60:$A$68,RANK(B62,$B$60:$B$68))</f>
        <v>61</v>
      </c>
      <c r="N32" s="7">
        <f t="shared" ca="1" si="36"/>
        <v>19</v>
      </c>
      <c r="O32" s="33">
        <v>5</v>
      </c>
      <c r="P32" s="34">
        <v>10</v>
      </c>
      <c r="Q32" s="38">
        <f ca="1">LARGE($I32:$M32,COLUMNS($I$1:M$1))</f>
        <v>8</v>
      </c>
      <c r="R32" s="38">
        <f ca="1">LARGE($I32:$M32,COLUMNS($I$1:L$1))</f>
        <v>12</v>
      </c>
      <c r="S32" s="38">
        <f ca="1">LARGE($I32:$M32,COLUMNS($I$1:K$1))</f>
        <v>47</v>
      </c>
      <c r="T32" s="38">
        <f ca="1">LARGE($I32:$M32,COLUMNS($I$1:J$1))</f>
        <v>61</v>
      </c>
      <c r="U32" s="38">
        <f ca="1">LARGE($I32:$M32,COLUMNS($I$1:I$1))</f>
        <v>68</v>
      </c>
      <c r="V32" s="36">
        <f t="shared" ca="1" si="37"/>
        <v>24</v>
      </c>
      <c r="W32" s="23">
        <f t="shared" ca="1" si="27"/>
        <v>0</v>
      </c>
      <c r="X32" s="23">
        <f t="shared" ca="1" si="28"/>
        <v>0</v>
      </c>
      <c r="Y32" s="24" t="str">
        <f t="shared" ca="1" si="29"/>
        <v>0</v>
      </c>
      <c r="Z32" s="24" t="str">
        <f t="shared" ca="1" si="30"/>
        <v>0</v>
      </c>
      <c r="AA32" s="24" t="str">
        <f t="shared" ca="1" si="31"/>
        <v>0</v>
      </c>
      <c r="AB32" s="24" t="str">
        <f t="shared" ca="1" si="32"/>
        <v>0</v>
      </c>
      <c r="AC32" s="24" t="str">
        <f t="shared" ca="1" si="33"/>
        <v>0</v>
      </c>
      <c r="AD32" s="23">
        <v>5</v>
      </c>
      <c r="AO32" s="40"/>
      <c r="AP32" s="9"/>
      <c r="AQ32" s="9"/>
    </row>
    <row r="33" spans="1:43" ht="24.75" thickTop="1" thickBot="1" x14ac:dyDescent="0.4">
      <c r="B33" s="5"/>
      <c r="D33" s="54">
        <f t="shared" si="25"/>
        <v>20</v>
      </c>
      <c r="E33" s="55">
        <f t="shared" ca="1" si="22"/>
        <v>0.81621094370185099</v>
      </c>
      <c r="F33" s="54">
        <f t="shared" ca="1" si="26"/>
        <v>12</v>
      </c>
      <c r="G33" s="21">
        <v>30</v>
      </c>
      <c r="I33" s="52">
        <f t="shared" ca="1" si="34"/>
        <v>7</v>
      </c>
      <c r="J33" s="52">
        <f ca="1">INDEX($A$34:$A$39,RANK(B35,$B$34:$B$39))</f>
        <v>16</v>
      </c>
      <c r="K33" s="52">
        <f ca="1">INDEX($A$51:$A$53,RANK(B52,$B$51:$B$53))</f>
        <v>40</v>
      </c>
      <c r="L33" s="52">
        <f ca="1">INDEX($A$60:$A$68,RANK(B61,$B$60:$B$68))</f>
        <v>64</v>
      </c>
      <c r="M33" s="52">
        <f ca="1">INDEX($A$60:$A$68,RANK(B63,$B$60:$B$68))</f>
        <v>66</v>
      </c>
      <c r="N33" s="7">
        <f t="shared" ca="1" si="36"/>
        <v>15</v>
      </c>
      <c r="O33" s="33">
        <v>6</v>
      </c>
      <c r="P33" s="34">
        <v>12</v>
      </c>
      <c r="Q33" s="37">
        <f ca="1">LARGE($I33:$M33,COLUMNS($I$1:M$1))</f>
        <v>7</v>
      </c>
      <c r="R33" s="37">
        <f ca="1">LARGE($I33:$M33,COLUMNS($I$1:L$1))</f>
        <v>16</v>
      </c>
      <c r="S33" s="37">
        <f ca="1">LARGE($I33:$M33,COLUMNS($I$1:K$1))</f>
        <v>40</v>
      </c>
      <c r="T33" s="37">
        <f ca="1">LARGE($I33:$M33,COLUMNS($I$1:J$1))</f>
        <v>64</v>
      </c>
      <c r="U33" s="37">
        <f ca="1">LARGE($I33:$M33,COLUMNS($I$1:I$1))</f>
        <v>66</v>
      </c>
      <c r="V33" s="36">
        <f ca="1">N32</f>
        <v>19</v>
      </c>
      <c r="W33" s="23">
        <f t="shared" ca="1" si="27"/>
        <v>0</v>
      </c>
      <c r="X33" s="23">
        <f t="shared" ca="1" si="28"/>
        <v>0</v>
      </c>
      <c r="Y33" s="24" t="str">
        <f t="shared" ca="1" si="29"/>
        <v>0</v>
      </c>
      <c r="Z33" s="24" t="str">
        <f t="shared" ca="1" si="30"/>
        <v>0</v>
      </c>
      <c r="AA33" s="24" t="str">
        <f t="shared" ca="1" si="31"/>
        <v>0</v>
      </c>
      <c r="AB33" s="24" t="str">
        <f t="shared" ca="1" si="32"/>
        <v>0</v>
      </c>
      <c r="AC33" s="24" t="str">
        <f t="shared" ca="1" si="33"/>
        <v>0</v>
      </c>
      <c r="AD33" s="23">
        <v>6</v>
      </c>
      <c r="AO33" s="40"/>
      <c r="AP33" s="9"/>
      <c r="AQ33" s="9"/>
    </row>
    <row r="34" spans="1:43" ht="24.75" thickTop="1" thickBot="1" x14ac:dyDescent="0.4">
      <c r="A34">
        <v>12</v>
      </c>
      <c r="B34" s="5">
        <f t="shared" ca="1" si="21"/>
        <v>0.97709926014954729</v>
      </c>
      <c r="C34">
        <f t="shared" ref="C34:C39" ca="1" si="38">INDEX($A$34:$A$43,RANK(B34,$B$34:$B$43))</f>
        <v>12</v>
      </c>
      <c r="D34" s="54">
        <f t="shared" si="25"/>
        <v>21</v>
      </c>
      <c r="E34" s="55">
        <f t="shared" ca="1" si="22"/>
        <v>0.61450571654345598</v>
      </c>
      <c r="F34" s="54">
        <f t="shared" ca="1" si="26"/>
        <v>18</v>
      </c>
      <c r="G34" s="21">
        <v>40</v>
      </c>
      <c r="I34" s="56">
        <f ca="1">INDEX($A$41:$A$43,RANK(B41,$B$41:$B$43))</f>
        <v>20</v>
      </c>
      <c r="J34" s="56">
        <f ca="1">INDEX($A$51:$A$53,RANK(B51,$B$51:$B$53))</f>
        <v>47</v>
      </c>
      <c r="K34" s="56">
        <f ca="1">RANDBETWEEN($G$27,$G$28)</f>
        <v>43</v>
      </c>
      <c r="L34" s="56">
        <f ca="1">INDEX($A$55:$A$58,RANK(B55,$B$55:$B$58))</f>
        <v>57</v>
      </c>
      <c r="M34" s="56">
        <f ca="1">INDEX($A$60:$A$68,RANK(B60,$B$60:$B$68))</f>
        <v>68</v>
      </c>
      <c r="N34" s="7">
        <f t="shared" ca="1" si="36"/>
        <v>12</v>
      </c>
      <c r="O34" s="33">
        <v>7</v>
      </c>
      <c r="P34" s="34">
        <v>14</v>
      </c>
      <c r="Q34" s="37">
        <f ca="1">LARGE($I34:$M34,COLUMNS($I$1:M$1))</f>
        <v>20</v>
      </c>
      <c r="R34" s="37">
        <f ca="1">LARGE($I34:$M34,COLUMNS($I$1:L$1))</f>
        <v>43</v>
      </c>
      <c r="S34" s="37">
        <f ca="1">LARGE($I34:$M34,COLUMNS($I$1:K$1))</f>
        <v>47</v>
      </c>
      <c r="T34" s="37">
        <f ca="1">LARGE($I34:$M34,COLUMNS($I$1:J$1))</f>
        <v>57</v>
      </c>
      <c r="U34" s="37">
        <f ca="1">LARGE($I34:$M34,COLUMNS($I$1:I$1))</f>
        <v>68</v>
      </c>
      <c r="V34" s="36">
        <f ca="1">V33</f>
        <v>19</v>
      </c>
      <c r="W34" s="23">
        <f t="shared" ca="1" si="27"/>
        <v>0</v>
      </c>
      <c r="X34" s="23">
        <f t="shared" ca="1" si="28"/>
        <v>0</v>
      </c>
      <c r="Y34" s="24" t="str">
        <f t="shared" ca="1" si="29"/>
        <v>0</v>
      </c>
      <c r="Z34" s="24" t="str">
        <f t="shared" ca="1" si="30"/>
        <v>0</v>
      </c>
      <c r="AA34" s="24" t="str">
        <f t="shared" ca="1" si="31"/>
        <v>0</v>
      </c>
      <c r="AB34" s="24" t="str">
        <f t="shared" ca="1" si="32"/>
        <v>0</v>
      </c>
      <c r="AC34" s="24" t="str">
        <f t="shared" ca="1" si="33"/>
        <v>0</v>
      </c>
      <c r="AD34" s="23">
        <v>7</v>
      </c>
      <c r="AO34" s="40"/>
      <c r="AP34" s="9"/>
      <c r="AQ34" s="9"/>
    </row>
    <row r="35" spans="1:43" ht="24.75" thickTop="1" thickBot="1" x14ac:dyDescent="0.4">
      <c r="A35">
        <v>14</v>
      </c>
      <c r="B35" s="5">
        <f t="shared" ca="1" si="21"/>
        <v>0.64357855095010974</v>
      </c>
      <c r="C35">
        <f t="shared" ca="1" si="38"/>
        <v>18</v>
      </c>
      <c r="D35" s="54">
        <f t="shared" si="25"/>
        <v>23</v>
      </c>
      <c r="E35" s="55">
        <f t="shared" ca="1" si="22"/>
        <v>0.34173322666474781</v>
      </c>
      <c r="F35" s="54">
        <f t="shared" ca="1" si="26"/>
        <v>23</v>
      </c>
      <c r="I35" s="56">
        <f ca="1">INDEX($A$41:$A$43,RANK(B42,$B$41:$B$43))</f>
        <v>25</v>
      </c>
      <c r="J35" s="56">
        <f ca="1">INDEX($A$51:$A$53,RANK(B52,$B$51:$B$53))</f>
        <v>40</v>
      </c>
      <c r="K35" s="56">
        <f ca="1">RANDBETWEEN($G$27,$G$28)</f>
        <v>45</v>
      </c>
      <c r="L35" s="56">
        <f ca="1">INDEX($A$55:$A$58,RANK(B56,$B$55:$B$58))</f>
        <v>56</v>
      </c>
      <c r="M35" s="56">
        <f ca="1">INDEX($A$60:$A$68,RANK(B61,$B$60:$B$68))</f>
        <v>64</v>
      </c>
      <c r="N35" s="7">
        <f t="shared" ca="1" si="36"/>
        <v>18</v>
      </c>
      <c r="O35" s="33">
        <v>8</v>
      </c>
      <c r="P35" s="34">
        <v>16</v>
      </c>
      <c r="Q35" s="37">
        <f ca="1">LARGE($I35:$M35,COLUMNS($I$1:M$1))</f>
        <v>25</v>
      </c>
      <c r="R35" s="37">
        <f ca="1">LARGE($I35:$M35,COLUMNS($I$1:L$1))</f>
        <v>40</v>
      </c>
      <c r="S35" s="37">
        <f ca="1">LARGE($I35:$M35,COLUMNS($I$1:K$1))</f>
        <v>45</v>
      </c>
      <c r="T35" s="37">
        <f ca="1">LARGE($I35:$M35,COLUMNS($I$1:J$1))</f>
        <v>56</v>
      </c>
      <c r="U35" s="37">
        <f ca="1">LARGE($I35:$M35,COLUMNS($I$1:I$1))</f>
        <v>64</v>
      </c>
      <c r="V35" s="36">
        <f t="shared" ref="V35:V37" ca="1" si="39">V34</f>
        <v>19</v>
      </c>
      <c r="W35" s="23">
        <f t="shared" ca="1" si="27"/>
        <v>0</v>
      </c>
      <c r="X35" s="23">
        <f t="shared" ca="1" si="28"/>
        <v>0</v>
      </c>
      <c r="Y35" s="24" t="str">
        <f t="shared" ca="1" si="29"/>
        <v>0</v>
      </c>
      <c r="Z35" s="24" t="str">
        <f t="shared" ca="1" si="30"/>
        <v>0</v>
      </c>
      <c r="AA35" s="24" t="str">
        <f t="shared" ca="1" si="31"/>
        <v>0</v>
      </c>
      <c r="AB35" s="24" t="str">
        <f t="shared" ca="1" si="32"/>
        <v>0</v>
      </c>
      <c r="AC35" s="24" t="str">
        <f t="shared" ca="1" si="33"/>
        <v>0</v>
      </c>
      <c r="AD35" s="23">
        <v>8</v>
      </c>
      <c r="AO35" s="40"/>
      <c r="AP35" s="9"/>
      <c r="AQ35" s="9"/>
    </row>
    <row r="36" spans="1:43" ht="24.75" thickTop="1" thickBot="1" x14ac:dyDescent="0.4">
      <c r="A36">
        <v>16</v>
      </c>
      <c r="B36" s="5">
        <f t="shared" ca="1" si="21"/>
        <v>0.92738341388181755</v>
      </c>
      <c r="C36">
        <f t="shared" ca="1" si="38"/>
        <v>16</v>
      </c>
      <c r="D36" s="54">
        <f t="shared" si="25"/>
        <v>24</v>
      </c>
      <c r="E36" s="55">
        <f t="shared" ca="1" si="22"/>
        <v>0.50045648674961829</v>
      </c>
      <c r="F36" s="54">
        <f t="shared" ca="1" si="26"/>
        <v>20</v>
      </c>
      <c r="I36" s="4">
        <f ca="1">INDEX($A$27:$A$32,RANK(B32,$B$27:$B$32))</f>
        <v>7</v>
      </c>
      <c r="J36" s="4">
        <f ca="1">INDEX($A$34:$A$39,RANK(B39,$B$34:$B$39))</f>
        <v>18</v>
      </c>
      <c r="K36" s="4">
        <f ca="1">INDEX($A$34:$A$39,RANK(B36,$B$34:$B$39))</f>
        <v>14</v>
      </c>
      <c r="L36" s="4">
        <f ca="1">INDEX($A$51:$A$53,RANK(B53,$B$51:$B$53))</f>
        <v>42</v>
      </c>
      <c r="M36" s="4">
        <f ca="1">INDEX($A$55:$A$58,RANK(B58,$B$55:$B$58))</f>
        <v>55</v>
      </c>
      <c r="N36" s="7">
        <f t="shared" ca="1" si="36"/>
        <v>23</v>
      </c>
      <c r="O36" s="33">
        <v>9</v>
      </c>
      <c r="P36" s="34">
        <v>18</v>
      </c>
      <c r="Q36" s="37">
        <f ca="1">LARGE($I36:$M36,COLUMNS($I$1:M$1))</f>
        <v>7</v>
      </c>
      <c r="R36" s="37">
        <f ca="1">LARGE($I36:$M36,COLUMNS($I$1:L$1))</f>
        <v>14</v>
      </c>
      <c r="S36" s="37">
        <f ca="1">LARGE($I36:$M36,COLUMNS($I$1:K$1))</f>
        <v>18</v>
      </c>
      <c r="T36" s="37">
        <f ca="1">LARGE($I36:$M36,COLUMNS($I$1:J$1))</f>
        <v>42</v>
      </c>
      <c r="U36" s="37">
        <f ca="1">LARGE($I36:$M36,COLUMNS($I$1:I$1))</f>
        <v>55</v>
      </c>
      <c r="V36" s="36">
        <f t="shared" ca="1" si="39"/>
        <v>19</v>
      </c>
      <c r="W36" s="23">
        <f t="shared" ca="1" si="27"/>
        <v>1</v>
      </c>
      <c r="X36" s="23">
        <f t="shared" ca="1" si="28"/>
        <v>0</v>
      </c>
      <c r="Y36" s="24" t="str">
        <f t="shared" ca="1" si="29"/>
        <v>0</v>
      </c>
      <c r="Z36" s="24" t="str">
        <f t="shared" ca="1" si="30"/>
        <v>0</v>
      </c>
      <c r="AA36" s="24" t="str">
        <f t="shared" ca="1" si="31"/>
        <v>0</v>
      </c>
      <c r="AB36" s="24" t="str">
        <f t="shared" ca="1" si="32"/>
        <v>0</v>
      </c>
      <c r="AC36" s="24" t="str">
        <f t="shared" ca="1" si="33"/>
        <v>0</v>
      </c>
      <c r="AD36" s="23">
        <v>9</v>
      </c>
      <c r="AO36" s="40"/>
      <c r="AP36" s="9">
        <v>26</v>
      </c>
      <c r="AQ36" s="9"/>
    </row>
    <row r="37" spans="1:43" ht="24.75" thickTop="1" thickBot="1" x14ac:dyDescent="0.4">
      <c r="A37">
        <v>17</v>
      </c>
      <c r="B37" s="5">
        <f t="shared" ca="1" si="21"/>
        <v>3.5085927795638683E-2</v>
      </c>
      <c r="C37">
        <f t="shared" ca="1" si="38"/>
        <v>22</v>
      </c>
      <c r="D37" s="54">
        <f t="shared" si="25"/>
        <v>26</v>
      </c>
      <c r="E37" s="55">
        <f t="shared" ca="1" si="22"/>
        <v>0.69882624047040376</v>
      </c>
      <c r="F37" s="54">
        <f t="shared" ca="1" si="26"/>
        <v>14</v>
      </c>
      <c r="G37" s="1"/>
      <c r="I37" s="4">
        <f ca="1">INDEX($A$27:$A$32,RANK(B31,$B$27:$B$32))</f>
        <v>8</v>
      </c>
      <c r="J37" s="4">
        <f ca="1">INDEX($A$34:$A$39,RANK(B38,$B$34:$B$39))</f>
        <v>17</v>
      </c>
      <c r="K37" s="4">
        <f ca="1">INDEX($A$34:$A$39,RANK(B37,$B$34:$B$39))</f>
        <v>19</v>
      </c>
      <c r="L37" s="4">
        <f ca="1">INDEX($A$51:$A$53,RANK(B52,$B$51:$B$53))</f>
        <v>40</v>
      </c>
      <c r="M37" s="4">
        <f ca="1">INDEX($A$55:$A$58,RANK(B57,$B$55:$B$58))</f>
        <v>54</v>
      </c>
      <c r="N37" s="7">
        <f t="shared" ca="1" si="36"/>
        <v>20</v>
      </c>
      <c r="O37" s="33">
        <v>10</v>
      </c>
      <c r="P37" s="34">
        <v>20</v>
      </c>
      <c r="Q37" s="37">
        <f ca="1">LARGE($I37:$M37,COLUMNS($I$1:M$1))</f>
        <v>8</v>
      </c>
      <c r="R37" s="37">
        <f ca="1">LARGE($I37:$M37,COLUMNS($I$1:L$1))</f>
        <v>17</v>
      </c>
      <c r="S37" s="37">
        <f ca="1">LARGE($I37:$M37,COLUMNS($I$1:K$1))</f>
        <v>19</v>
      </c>
      <c r="T37" s="37">
        <f ca="1">LARGE($I37:$M37,COLUMNS($I$1:J$1))</f>
        <v>40</v>
      </c>
      <c r="U37" s="37">
        <f ca="1">LARGE($I37:$M37,COLUMNS($I$1:I$1))</f>
        <v>54</v>
      </c>
      <c r="V37" s="36">
        <f t="shared" ca="1" si="39"/>
        <v>19</v>
      </c>
      <c r="W37" s="23">
        <f t="shared" ca="1" si="27"/>
        <v>1</v>
      </c>
      <c r="X37" s="23">
        <f t="shared" ca="1" si="28"/>
        <v>0</v>
      </c>
      <c r="Y37" s="24" t="str">
        <f t="shared" ca="1" si="29"/>
        <v>0</v>
      </c>
      <c r="Z37" s="24" t="str">
        <f t="shared" ca="1" si="30"/>
        <v>0</v>
      </c>
      <c r="AA37" s="24" t="str">
        <f t="shared" ca="1" si="31"/>
        <v>0</v>
      </c>
      <c r="AB37" s="24" t="str">
        <f t="shared" ca="1" si="32"/>
        <v>0</v>
      </c>
      <c r="AC37" s="24" t="str">
        <f t="shared" ca="1" si="33"/>
        <v>0</v>
      </c>
      <c r="AD37" s="23">
        <v>10</v>
      </c>
      <c r="AO37" s="40"/>
      <c r="AP37" s="9">
        <v>27</v>
      </c>
      <c r="AQ37" s="9"/>
    </row>
    <row r="38" spans="1:43" ht="15.75" thickTop="1" x14ac:dyDescent="0.25">
      <c r="A38">
        <v>18</v>
      </c>
      <c r="B38" s="5">
        <f t="shared" ca="1" si="21"/>
        <v>0.25052647694781827</v>
      </c>
      <c r="C38">
        <f t="shared" ca="1" si="38"/>
        <v>0</v>
      </c>
      <c r="G38" s="1"/>
      <c r="P38"/>
      <c r="AO38" s="40"/>
      <c r="AP38" s="9">
        <v>28</v>
      </c>
      <c r="AQ38" s="9"/>
    </row>
    <row r="39" spans="1:43" x14ac:dyDescent="0.25">
      <c r="A39">
        <v>19</v>
      </c>
      <c r="B39" s="5">
        <f t="shared" ca="1" si="21"/>
        <v>6.1510717908576984E-2</v>
      </c>
      <c r="C39">
        <f t="shared" ca="1" si="38"/>
        <v>20</v>
      </c>
      <c r="G39" s="1"/>
      <c r="P39"/>
      <c r="AO39" s="40"/>
      <c r="AP39" s="9">
        <v>29</v>
      </c>
      <c r="AQ39" s="9"/>
    </row>
    <row r="40" spans="1:43" x14ac:dyDescent="0.25">
      <c r="P40"/>
      <c r="AO40" s="40"/>
      <c r="AQ40" s="9"/>
    </row>
    <row r="41" spans="1:43" x14ac:dyDescent="0.25">
      <c r="A41">
        <v>20</v>
      </c>
      <c r="B41" s="5">
        <f ca="1">RAND()</f>
        <v>0.96937079184510144</v>
      </c>
      <c r="C41">
        <f ca="1">INDEX($A$34:$A$43,RANK(B41,$B$34:$B$43))</f>
        <v>14</v>
      </c>
      <c r="P41"/>
      <c r="AO41" s="40"/>
      <c r="AQ41" s="9"/>
    </row>
    <row r="42" spans="1:43" x14ac:dyDescent="0.25">
      <c r="A42">
        <v>22</v>
      </c>
      <c r="B42" s="5">
        <f ca="1">RAND()</f>
        <v>0.45876953889876615</v>
      </c>
      <c r="C42">
        <f ca="1">INDEX($A$34:$A$43,RANK(B42,$B$34:$B$43))</f>
        <v>19</v>
      </c>
      <c r="P42"/>
      <c r="AO42" s="40"/>
      <c r="AQ42" s="9"/>
    </row>
    <row r="43" spans="1:43" x14ac:dyDescent="0.25">
      <c r="A43">
        <v>25</v>
      </c>
      <c r="B43" s="5">
        <f ca="1">RAND()</f>
        <v>0.90622566858474507</v>
      </c>
      <c r="C43">
        <f ca="1">INDEX($A$34:$A$43,RANK(B43,$B$34:$B$43))</f>
        <v>17</v>
      </c>
      <c r="P43"/>
      <c r="AO43" s="40"/>
      <c r="AQ43" s="9"/>
    </row>
    <row r="44" spans="1:43" x14ac:dyDescent="0.25">
      <c r="P44"/>
      <c r="AO44" s="40"/>
      <c r="AQ44" s="9"/>
    </row>
    <row r="45" spans="1:43" x14ac:dyDescent="0.25">
      <c r="A45">
        <v>30</v>
      </c>
      <c r="B45" s="5">
        <f ca="1">RAND()</f>
        <v>0.77906587446083297</v>
      </c>
      <c r="C45">
        <f ca="1">INDEX($A$45:$A$49,RANK(B45,$B$45:$B$49))</f>
        <v>34</v>
      </c>
      <c r="P45"/>
      <c r="AO45" s="40"/>
      <c r="AP45" s="9">
        <v>40</v>
      </c>
    </row>
    <row r="46" spans="1:43" x14ac:dyDescent="0.25">
      <c r="A46">
        <v>34</v>
      </c>
      <c r="B46" s="5">
        <f t="shared" ref="B46:B68" ca="1" si="40">RAND()</f>
        <v>0.66876437122404575</v>
      </c>
      <c r="C46">
        <f t="shared" ref="C46:C49" ca="1" si="41">INDEX($A$45:$A$49,RANK(B46,$B$45:$B$49))</f>
        <v>36</v>
      </c>
      <c r="P46"/>
      <c r="AO46" s="40"/>
      <c r="AP46" s="9">
        <v>42</v>
      </c>
      <c r="AQ46" s="9"/>
    </row>
    <row r="47" spans="1:43" x14ac:dyDescent="0.25">
      <c r="A47">
        <v>36</v>
      </c>
      <c r="B47" s="5">
        <f t="shared" ca="1" si="40"/>
        <v>0.1195318573793136</v>
      </c>
      <c r="C47">
        <f t="shared" ca="1" si="41"/>
        <v>38</v>
      </c>
      <c r="P47"/>
      <c r="AO47" s="40"/>
      <c r="AP47" s="9">
        <v>47</v>
      </c>
      <c r="AQ47" s="9"/>
    </row>
    <row r="48" spans="1:43" x14ac:dyDescent="0.25">
      <c r="A48">
        <v>37</v>
      </c>
      <c r="B48" s="5">
        <f t="shared" ca="1" si="40"/>
        <v>0.84541166921941902</v>
      </c>
      <c r="C48">
        <f t="shared" ca="1" si="41"/>
        <v>30</v>
      </c>
      <c r="P48"/>
      <c r="AO48" s="40"/>
      <c r="AP48" s="9">
        <v>54</v>
      </c>
      <c r="AQ48" s="9"/>
    </row>
    <row r="49" spans="1:43" x14ac:dyDescent="0.25">
      <c r="A49">
        <v>38</v>
      </c>
      <c r="B49" s="5">
        <f t="shared" ca="1" si="40"/>
        <v>0.52287027444204792</v>
      </c>
      <c r="C49">
        <f t="shared" ca="1" si="41"/>
        <v>37</v>
      </c>
      <c r="P49"/>
      <c r="AO49" s="40"/>
      <c r="AQ49" s="9"/>
    </row>
    <row r="50" spans="1:43" x14ac:dyDescent="0.25">
      <c r="P50"/>
      <c r="AQ50" s="9"/>
    </row>
    <row r="51" spans="1:43" x14ac:dyDescent="0.25">
      <c r="A51">
        <v>40</v>
      </c>
      <c r="B51" s="5">
        <f t="shared" ca="1" si="40"/>
        <v>0.41064468642661844</v>
      </c>
      <c r="C51">
        <f ca="1">INDEX($A$51:$A$53,RANK(B51,$B$51:$B$53))</f>
        <v>47</v>
      </c>
      <c r="P51"/>
      <c r="AQ51" s="9"/>
    </row>
    <row r="52" spans="1:43" x14ac:dyDescent="0.25">
      <c r="A52">
        <v>42</v>
      </c>
      <c r="B52" s="5">
        <f t="shared" ca="1" si="40"/>
        <v>0.91244870128741917</v>
      </c>
      <c r="C52">
        <f t="shared" ref="C52:C53" ca="1" si="42">INDEX($A$51:$A$53,RANK(B52,$B$51:$B$53))</f>
        <v>40</v>
      </c>
      <c r="P52"/>
      <c r="AQ52" s="9"/>
    </row>
    <row r="53" spans="1:43" x14ac:dyDescent="0.25">
      <c r="A53">
        <v>47</v>
      </c>
      <c r="B53" s="5">
        <f t="shared" ca="1" si="40"/>
        <v>0.75453392390179008</v>
      </c>
      <c r="C53">
        <f t="shared" ca="1" si="42"/>
        <v>42</v>
      </c>
      <c r="P53"/>
      <c r="AQ53" s="9"/>
    </row>
    <row r="54" spans="1:43" x14ac:dyDescent="0.25">
      <c r="P54"/>
      <c r="AQ54" s="9"/>
    </row>
    <row r="55" spans="1:43" x14ac:dyDescent="0.25">
      <c r="A55">
        <v>54</v>
      </c>
      <c r="B55" s="5">
        <f t="shared" ca="1" si="40"/>
        <v>0.23029055603444293</v>
      </c>
      <c r="C55">
        <f ca="1">INDEX($A$55:$A$58,RANK(B55,$B$55:$B$58))</f>
        <v>57</v>
      </c>
      <c r="P55"/>
      <c r="AQ55" s="9"/>
    </row>
    <row r="56" spans="1:43" x14ac:dyDescent="0.25">
      <c r="A56">
        <v>55</v>
      </c>
      <c r="B56" s="5">
        <f t="shared" ca="1" si="40"/>
        <v>0.75358225604119056</v>
      </c>
      <c r="C56">
        <f t="shared" ref="C56:C58" ca="1" si="43">INDEX($A$55:$A$58,RANK(B56,$B$55:$B$58))</f>
        <v>56</v>
      </c>
      <c r="P56"/>
    </row>
    <row r="57" spans="1:43" x14ac:dyDescent="0.25">
      <c r="A57">
        <v>56</v>
      </c>
      <c r="B57" s="5">
        <f t="shared" ca="1" si="40"/>
        <v>0.99465051293664131</v>
      </c>
      <c r="C57">
        <f t="shared" ca="1" si="43"/>
        <v>54</v>
      </c>
      <c r="P57"/>
    </row>
    <row r="58" spans="1:43" x14ac:dyDescent="0.25">
      <c r="A58">
        <v>57</v>
      </c>
      <c r="B58" s="5">
        <f t="shared" ca="1" si="40"/>
        <v>0.7781302385621246</v>
      </c>
      <c r="C58">
        <f t="shared" ca="1" si="43"/>
        <v>55</v>
      </c>
      <c r="P58"/>
    </row>
    <row r="59" spans="1:43" x14ac:dyDescent="0.25">
      <c r="P59"/>
    </row>
    <row r="60" spans="1:43" x14ac:dyDescent="0.25">
      <c r="A60">
        <v>61</v>
      </c>
      <c r="B60" s="5">
        <f t="shared" ca="1" si="40"/>
        <v>0.25568071075601551</v>
      </c>
      <c r="C60">
        <f ca="1">INDEX($A$60:$A$68,RANK(B60,$B$60:$B$68))</f>
        <v>68</v>
      </c>
      <c r="P60"/>
    </row>
    <row r="61" spans="1:43" x14ac:dyDescent="0.25">
      <c r="A61">
        <v>62</v>
      </c>
      <c r="B61" s="5">
        <f t="shared" ca="1" si="40"/>
        <v>0.50441930257106971</v>
      </c>
      <c r="C61">
        <f t="shared" ref="C61:C68" ca="1" si="44">INDEX($A$60:$A$68,RANK(B61,$B$60:$B$68))</f>
        <v>64</v>
      </c>
      <c r="P61"/>
      <c r="AP61" s="9"/>
    </row>
    <row r="62" spans="1:43" x14ac:dyDescent="0.25">
      <c r="A62">
        <v>63</v>
      </c>
      <c r="B62" s="5">
        <f t="shared" ca="1" si="40"/>
        <v>0.97257861076250296</v>
      </c>
      <c r="C62">
        <f t="shared" ca="1" si="44"/>
        <v>61</v>
      </c>
      <c r="P62"/>
      <c r="AP62" s="9"/>
    </row>
    <row r="63" spans="1:43" x14ac:dyDescent="0.25">
      <c r="A63">
        <v>64</v>
      </c>
      <c r="B63" s="5">
        <f t="shared" ca="1" si="40"/>
        <v>0.36283753489533832</v>
      </c>
      <c r="C63">
        <f t="shared" ca="1" si="44"/>
        <v>66</v>
      </c>
      <c r="P63"/>
      <c r="AP63" s="9"/>
    </row>
    <row r="64" spans="1:43" x14ac:dyDescent="0.25">
      <c r="A64">
        <v>65</v>
      </c>
      <c r="B64" s="5">
        <f t="shared" ca="1" si="40"/>
        <v>0.11597242267453423</v>
      </c>
      <c r="C64">
        <f t="shared" ca="1" si="44"/>
        <v>69</v>
      </c>
      <c r="P64"/>
    </row>
    <row r="65" spans="1:16" x14ac:dyDescent="0.25">
      <c r="A65">
        <v>66</v>
      </c>
      <c r="B65" s="5">
        <f t="shared" ca="1" si="40"/>
        <v>0.8290267163056303</v>
      </c>
      <c r="C65">
        <f t="shared" ca="1" si="44"/>
        <v>62</v>
      </c>
      <c r="P65"/>
    </row>
    <row r="66" spans="1:16" x14ac:dyDescent="0.25">
      <c r="A66">
        <v>67</v>
      </c>
      <c r="B66" s="5">
        <f t="shared" ca="1" si="40"/>
        <v>0.29060220738876819</v>
      </c>
      <c r="C66">
        <f t="shared" ca="1" si="44"/>
        <v>67</v>
      </c>
      <c r="P66"/>
    </row>
    <row r="67" spans="1:16" x14ac:dyDescent="0.25">
      <c r="A67">
        <v>68</v>
      </c>
      <c r="B67" s="5">
        <f t="shared" ca="1" si="40"/>
        <v>0.45078212235206083</v>
      </c>
      <c r="C67">
        <f t="shared" ca="1" si="44"/>
        <v>65</v>
      </c>
      <c r="P67"/>
    </row>
    <row r="68" spans="1:16" x14ac:dyDescent="0.25">
      <c r="A68">
        <v>69</v>
      </c>
      <c r="B68" s="5">
        <f t="shared" ca="1" si="40"/>
        <v>0.56094912462878954</v>
      </c>
      <c r="C68">
        <f t="shared" ca="1" si="44"/>
        <v>63</v>
      </c>
      <c r="P68"/>
    </row>
    <row r="69" spans="1:16" x14ac:dyDescent="0.25">
      <c r="P69"/>
    </row>
    <row r="70" spans="1:16" x14ac:dyDescent="0.25">
      <c r="P70"/>
    </row>
    <row r="71" spans="1:16" x14ac:dyDescent="0.25">
      <c r="P71"/>
    </row>
    <row r="72" spans="1:16" x14ac:dyDescent="0.25">
      <c r="P72"/>
    </row>
    <row r="73" spans="1:16" x14ac:dyDescent="0.25">
      <c r="P73"/>
    </row>
    <row r="74" spans="1:16" x14ac:dyDescent="0.25">
      <c r="P74"/>
    </row>
    <row r="75" spans="1:16" x14ac:dyDescent="0.25">
      <c r="P75"/>
    </row>
    <row r="76" spans="1:16" x14ac:dyDescent="0.25">
      <c r="P76"/>
    </row>
    <row r="77" spans="1:16" x14ac:dyDescent="0.25">
      <c r="P77"/>
    </row>
    <row r="78" spans="1:16" x14ac:dyDescent="0.25">
      <c r="P78"/>
    </row>
    <row r="79" spans="1:16" x14ac:dyDescent="0.25">
      <c r="P79"/>
    </row>
    <row r="80" spans="1:16" x14ac:dyDescent="0.25">
      <c r="P80"/>
    </row>
    <row r="81" spans="16:16" x14ac:dyDescent="0.25">
      <c r="P81"/>
    </row>
    <row r="82" spans="16:16" x14ac:dyDescent="0.25">
      <c r="P82"/>
    </row>
    <row r="83" spans="16:16" x14ac:dyDescent="0.25">
      <c r="P83"/>
    </row>
    <row r="84" spans="16:16" x14ac:dyDescent="0.25">
      <c r="P84"/>
    </row>
    <row r="85" spans="16:16" x14ac:dyDescent="0.25">
      <c r="P85"/>
    </row>
    <row r="86" spans="16:16" x14ac:dyDescent="0.25">
      <c r="P86"/>
    </row>
    <row r="87" spans="16:16" x14ac:dyDescent="0.25">
      <c r="P87"/>
    </row>
    <row r="88" spans="16:16" x14ac:dyDescent="0.25">
      <c r="P88"/>
    </row>
    <row r="89" spans="16:16" x14ac:dyDescent="0.25">
      <c r="P89"/>
    </row>
    <row r="90" spans="16:16" x14ac:dyDescent="0.25">
      <c r="P90"/>
    </row>
    <row r="91" spans="16:16" x14ac:dyDescent="0.25">
      <c r="P91"/>
    </row>
    <row r="92" spans="16:16" x14ac:dyDescent="0.25">
      <c r="P92"/>
    </row>
    <row r="93" spans="16:16" x14ac:dyDescent="0.25">
      <c r="P93"/>
    </row>
    <row r="94" spans="16:16" x14ac:dyDescent="0.25">
      <c r="P94"/>
    </row>
    <row r="95" spans="16:16" x14ac:dyDescent="0.25">
      <c r="P95"/>
    </row>
    <row r="96" spans="16:16" x14ac:dyDescent="0.25">
      <c r="P96"/>
    </row>
    <row r="97" spans="16:16" x14ac:dyDescent="0.25">
      <c r="P97"/>
    </row>
    <row r="98" spans="16:16" x14ac:dyDescent="0.25">
      <c r="P98"/>
    </row>
    <row r="99" spans="16:16" x14ac:dyDescent="0.25">
      <c r="P99"/>
    </row>
    <row r="100" spans="16:16" x14ac:dyDescent="0.25">
      <c r="P100"/>
    </row>
    <row r="101" spans="16:16" x14ac:dyDescent="0.25">
      <c r="P101"/>
    </row>
    <row r="102" spans="16:16" x14ac:dyDescent="0.25">
      <c r="P102"/>
    </row>
    <row r="103" spans="16:16" x14ac:dyDescent="0.25">
      <c r="P103"/>
    </row>
    <row r="104" spans="16:16" x14ac:dyDescent="0.25">
      <c r="P104"/>
    </row>
    <row r="105" spans="16:16" x14ac:dyDescent="0.25">
      <c r="P105"/>
    </row>
    <row r="106" spans="16:16" x14ac:dyDescent="0.25">
      <c r="P106"/>
    </row>
    <row r="107" spans="16:16" x14ac:dyDescent="0.25">
      <c r="P107"/>
    </row>
    <row r="108" spans="16:16" x14ac:dyDescent="0.25">
      <c r="P108"/>
    </row>
    <row r="109" spans="16:16" x14ac:dyDescent="0.25">
      <c r="P109"/>
    </row>
    <row r="110" spans="16:16" x14ac:dyDescent="0.25">
      <c r="P110"/>
    </row>
    <row r="111" spans="16:16" x14ac:dyDescent="0.25">
      <c r="P111"/>
    </row>
    <row r="112" spans="16:16" x14ac:dyDescent="0.25">
      <c r="P112"/>
    </row>
    <row r="113" spans="16:16" x14ac:dyDescent="0.25">
      <c r="P113"/>
    </row>
    <row r="114" spans="16:16" x14ac:dyDescent="0.25">
      <c r="P114"/>
    </row>
    <row r="115" spans="16:16" x14ac:dyDescent="0.25">
      <c r="P115"/>
    </row>
    <row r="116" spans="16:16" x14ac:dyDescent="0.25">
      <c r="P116"/>
    </row>
    <row r="117" spans="16:16" x14ac:dyDescent="0.25">
      <c r="P117"/>
    </row>
    <row r="118" spans="16:16" x14ac:dyDescent="0.25">
      <c r="P118"/>
    </row>
    <row r="119" spans="16:16" x14ac:dyDescent="0.25">
      <c r="P119"/>
    </row>
    <row r="120" spans="16:16" x14ac:dyDescent="0.25">
      <c r="P120"/>
    </row>
    <row r="121" spans="16:16" x14ac:dyDescent="0.25">
      <c r="P121"/>
    </row>
    <row r="122" spans="16:16" x14ac:dyDescent="0.25">
      <c r="P122"/>
    </row>
    <row r="123" spans="16:16" x14ac:dyDescent="0.25">
      <c r="P123"/>
    </row>
    <row r="124" spans="16:16" x14ac:dyDescent="0.25">
      <c r="P124"/>
    </row>
    <row r="125" spans="16:16" x14ac:dyDescent="0.25">
      <c r="P125"/>
    </row>
    <row r="126" spans="16:16" x14ac:dyDescent="0.25">
      <c r="P126"/>
    </row>
    <row r="127" spans="16:16" x14ac:dyDescent="0.25">
      <c r="P127"/>
    </row>
    <row r="128" spans="16:16" x14ac:dyDescent="0.25">
      <c r="P128"/>
    </row>
    <row r="129" spans="16:16" x14ac:dyDescent="0.25">
      <c r="P129"/>
    </row>
    <row r="130" spans="16:16" x14ac:dyDescent="0.25">
      <c r="P130"/>
    </row>
    <row r="131" spans="16:16" x14ac:dyDescent="0.25">
      <c r="P131"/>
    </row>
    <row r="132" spans="16:16" x14ac:dyDescent="0.25">
      <c r="P132"/>
    </row>
    <row r="133" spans="16:16" x14ac:dyDescent="0.25">
      <c r="P133"/>
    </row>
    <row r="134" spans="16:16" x14ac:dyDescent="0.25">
      <c r="P134"/>
    </row>
    <row r="135" spans="16:16" x14ac:dyDescent="0.25">
      <c r="P135"/>
    </row>
    <row r="136" spans="16:16" x14ac:dyDescent="0.25">
      <c r="P136"/>
    </row>
    <row r="137" spans="16:16" x14ac:dyDescent="0.25">
      <c r="P137"/>
    </row>
    <row r="138" spans="16:16" x14ac:dyDescent="0.25">
      <c r="P138"/>
    </row>
    <row r="139" spans="16:16" x14ac:dyDescent="0.25">
      <c r="P139"/>
    </row>
    <row r="140" spans="16:16" x14ac:dyDescent="0.25">
      <c r="P140"/>
    </row>
    <row r="141" spans="16:16" x14ac:dyDescent="0.25">
      <c r="P141"/>
    </row>
    <row r="142" spans="16:16" x14ac:dyDescent="0.25">
      <c r="P142"/>
    </row>
    <row r="143" spans="16:16" x14ac:dyDescent="0.25">
      <c r="P143"/>
    </row>
    <row r="144" spans="16:16" x14ac:dyDescent="0.25">
      <c r="P144"/>
    </row>
    <row r="145" spans="16:16" x14ac:dyDescent="0.25">
      <c r="P145"/>
    </row>
    <row r="146" spans="16:16" x14ac:dyDescent="0.25">
      <c r="P146"/>
    </row>
    <row r="147" spans="16:16" x14ac:dyDescent="0.25">
      <c r="P147"/>
    </row>
    <row r="148" spans="16:16" x14ac:dyDescent="0.25">
      <c r="P148"/>
    </row>
    <row r="149" spans="16:16" x14ac:dyDescent="0.25">
      <c r="P149"/>
    </row>
    <row r="150" spans="16:16" x14ac:dyDescent="0.25">
      <c r="P150"/>
    </row>
    <row r="151" spans="16:16" x14ac:dyDescent="0.25">
      <c r="P151"/>
    </row>
    <row r="152" spans="16:16" x14ac:dyDescent="0.25">
      <c r="P152"/>
    </row>
    <row r="153" spans="16:16" x14ac:dyDescent="0.25">
      <c r="P153"/>
    </row>
    <row r="154" spans="16:16" x14ac:dyDescent="0.25">
      <c r="P154"/>
    </row>
    <row r="155" spans="16:16" x14ac:dyDescent="0.25">
      <c r="P155"/>
    </row>
    <row r="156" spans="16:16" x14ac:dyDescent="0.25">
      <c r="P156"/>
    </row>
    <row r="157" spans="16:16" x14ac:dyDescent="0.25">
      <c r="P157"/>
    </row>
    <row r="158" spans="16:16" x14ac:dyDescent="0.25">
      <c r="P158"/>
    </row>
    <row r="159" spans="16:16" x14ac:dyDescent="0.25">
      <c r="P159"/>
    </row>
    <row r="160" spans="16:16" x14ac:dyDescent="0.25">
      <c r="P160"/>
    </row>
    <row r="161" spans="16:16" x14ac:dyDescent="0.25">
      <c r="P161"/>
    </row>
    <row r="162" spans="16:16" x14ac:dyDescent="0.25">
      <c r="P162"/>
    </row>
    <row r="163" spans="16:16" x14ac:dyDescent="0.25">
      <c r="P163"/>
    </row>
    <row r="164" spans="16:16" x14ac:dyDescent="0.25">
      <c r="P164"/>
    </row>
    <row r="165" spans="16:16" x14ac:dyDescent="0.25">
      <c r="P165"/>
    </row>
    <row r="166" spans="16:16" x14ac:dyDescent="0.25">
      <c r="P166"/>
    </row>
    <row r="167" spans="16:16" x14ac:dyDescent="0.25">
      <c r="P167"/>
    </row>
    <row r="168" spans="16:16" x14ac:dyDescent="0.25">
      <c r="P168"/>
    </row>
    <row r="169" spans="16:16" x14ac:dyDescent="0.25">
      <c r="P169"/>
    </row>
    <row r="170" spans="16:16" x14ac:dyDescent="0.25">
      <c r="P170"/>
    </row>
    <row r="171" spans="16:16" x14ac:dyDescent="0.25">
      <c r="P171"/>
    </row>
    <row r="172" spans="16:16" x14ac:dyDescent="0.25">
      <c r="P172"/>
    </row>
    <row r="173" spans="16:16" x14ac:dyDescent="0.25">
      <c r="P173"/>
    </row>
    <row r="174" spans="16:16" x14ac:dyDescent="0.25">
      <c r="P174"/>
    </row>
    <row r="175" spans="16:16" x14ac:dyDescent="0.25">
      <c r="P175"/>
    </row>
    <row r="176" spans="16:16" x14ac:dyDescent="0.25">
      <c r="P176"/>
    </row>
    <row r="177" spans="16:16" x14ac:dyDescent="0.25">
      <c r="P177"/>
    </row>
    <row r="178" spans="16:16" x14ac:dyDescent="0.25">
      <c r="P178"/>
    </row>
    <row r="179" spans="16:16" x14ac:dyDescent="0.25">
      <c r="P179"/>
    </row>
    <row r="180" spans="16:16" x14ac:dyDescent="0.25">
      <c r="P180"/>
    </row>
    <row r="181" spans="16:16" x14ac:dyDescent="0.25">
      <c r="P181"/>
    </row>
    <row r="182" spans="16:16" x14ac:dyDescent="0.25">
      <c r="P182"/>
    </row>
    <row r="183" spans="16:16" x14ac:dyDescent="0.25">
      <c r="P183"/>
    </row>
    <row r="184" spans="16:16" x14ac:dyDescent="0.25">
      <c r="P184"/>
    </row>
    <row r="185" spans="16:16" x14ac:dyDescent="0.25">
      <c r="P185"/>
    </row>
    <row r="186" spans="16:16" x14ac:dyDescent="0.25">
      <c r="P186"/>
    </row>
    <row r="187" spans="16:16" x14ac:dyDescent="0.25">
      <c r="P187"/>
    </row>
    <row r="188" spans="16:16" x14ac:dyDescent="0.25">
      <c r="P188"/>
    </row>
    <row r="189" spans="16:16" x14ac:dyDescent="0.25">
      <c r="P189"/>
    </row>
    <row r="190" spans="16:16" x14ac:dyDescent="0.25">
      <c r="P190"/>
    </row>
    <row r="191" spans="16:16" x14ac:dyDescent="0.25">
      <c r="P191"/>
    </row>
    <row r="192" spans="16:16" x14ac:dyDescent="0.25">
      <c r="P192"/>
    </row>
    <row r="193" spans="16:16" x14ac:dyDescent="0.25">
      <c r="P193"/>
    </row>
    <row r="194" spans="16:16" x14ac:dyDescent="0.25">
      <c r="P194"/>
    </row>
    <row r="195" spans="16:16" x14ac:dyDescent="0.25">
      <c r="P195"/>
    </row>
    <row r="196" spans="16:16" x14ac:dyDescent="0.25">
      <c r="P196"/>
    </row>
    <row r="197" spans="16:16" x14ac:dyDescent="0.25">
      <c r="P197"/>
    </row>
    <row r="198" spans="16:16" x14ac:dyDescent="0.25">
      <c r="P198"/>
    </row>
    <row r="199" spans="16:16" x14ac:dyDescent="0.25">
      <c r="P199"/>
    </row>
    <row r="200" spans="16:16" x14ac:dyDescent="0.25">
      <c r="P200"/>
    </row>
    <row r="201" spans="16:16" x14ac:dyDescent="0.25">
      <c r="P201"/>
    </row>
    <row r="202" spans="16:16" x14ac:dyDescent="0.25">
      <c r="P202"/>
    </row>
    <row r="203" spans="16:16" x14ac:dyDescent="0.25">
      <c r="P203"/>
    </row>
    <row r="204" spans="16:16" x14ac:dyDescent="0.25">
      <c r="P204"/>
    </row>
    <row r="205" spans="16:16" x14ac:dyDescent="0.25">
      <c r="P205"/>
    </row>
    <row r="206" spans="16:16" x14ac:dyDescent="0.25">
      <c r="P206"/>
    </row>
    <row r="207" spans="16:16" x14ac:dyDescent="0.25">
      <c r="P207"/>
    </row>
    <row r="208" spans="16:16" x14ac:dyDescent="0.25">
      <c r="P208"/>
    </row>
    <row r="209" spans="16:16" x14ac:dyDescent="0.25">
      <c r="P209"/>
    </row>
    <row r="210" spans="16:16" x14ac:dyDescent="0.25">
      <c r="P210"/>
    </row>
    <row r="211" spans="16:16" x14ac:dyDescent="0.25">
      <c r="P211"/>
    </row>
    <row r="212" spans="16:16" x14ac:dyDescent="0.25">
      <c r="P212"/>
    </row>
    <row r="213" spans="16:16" x14ac:dyDescent="0.25">
      <c r="P213"/>
    </row>
    <row r="214" spans="16:16" x14ac:dyDescent="0.25">
      <c r="P214"/>
    </row>
    <row r="215" spans="16:16" x14ac:dyDescent="0.25">
      <c r="P215"/>
    </row>
    <row r="216" spans="16:16" x14ac:dyDescent="0.25">
      <c r="P216"/>
    </row>
    <row r="217" spans="16:16" x14ac:dyDescent="0.25">
      <c r="P217"/>
    </row>
    <row r="218" spans="16:16" x14ac:dyDescent="0.25">
      <c r="P218"/>
    </row>
    <row r="219" spans="16:16" x14ac:dyDescent="0.25">
      <c r="P219"/>
    </row>
    <row r="220" spans="16:16" x14ac:dyDescent="0.25">
      <c r="P220"/>
    </row>
    <row r="221" spans="16:16" x14ac:dyDescent="0.25">
      <c r="P221"/>
    </row>
    <row r="222" spans="16:16" x14ac:dyDescent="0.25">
      <c r="P222"/>
    </row>
    <row r="223" spans="16:16" x14ac:dyDescent="0.25">
      <c r="P223"/>
    </row>
    <row r="224" spans="16:16" x14ac:dyDescent="0.25">
      <c r="P224"/>
    </row>
    <row r="225" spans="16:16" x14ac:dyDescent="0.25">
      <c r="P225"/>
    </row>
    <row r="226" spans="16:16" x14ac:dyDescent="0.25">
      <c r="P226"/>
    </row>
    <row r="227" spans="16:16" x14ac:dyDescent="0.25">
      <c r="P227"/>
    </row>
    <row r="228" spans="16:16" x14ac:dyDescent="0.25">
      <c r="P228"/>
    </row>
    <row r="229" spans="16:16" x14ac:dyDescent="0.25">
      <c r="P229"/>
    </row>
    <row r="230" spans="16:16" x14ac:dyDescent="0.25">
      <c r="P230"/>
    </row>
    <row r="231" spans="16:16" x14ac:dyDescent="0.25">
      <c r="P231"/>
    </row>
    <row r="232" spans="16:16" x14ac:dyDescent="0.25">
      <c r="P232"/>
    </row>
    <row r="233" spans="16:16" x14ac:dyDescent="0.25">
      <c r="P233"/>
    </row>
    <row r="234" spans="16:16" x14ac:dyDescent="0.25">
      <c r="P234"/>
    </row>
    <row r="235" spans="16:16" x14ac:dyDescent="0.25">
      <c r="P235"/>
    </row>
    <row r="236" spans="16:16" x14ac:dyDescent="0.25">
      <c r="P236"/>
    </row>
    <row r="237" spans="16:16" x14ac:dyDescent="0.25">
      <c r="P237"/>
    </row>
    <row r="238" spans="16:16" x14ac:dyDescent="0.25">
      <c r="P238"/>
    </row>
    <row r="239" spans="16:16" x14ac:dyDescent="0.25">
      <c r="P239"/>
    </row>
    <row r="240" spans="16:16" x14ac:dyDescent="0.25">
      <c r="P240"/>
    </row>
    <row r="241" spans="16:16" x14ac:dyDescent="0.25">
      <c r="P241"/>
    </row>
    <row r="242" spans="16:16" x14ac:dyDescent="0.25">
      <c r="P242"/>
    </row>
    <row r="243" spans="16:16" x14ac:dyDescent="0.25">
      <c r="P243"/>
    </row>
    <row r="244" spans="16:16" x14ac:dyDescent="0.25">
      <c r="P244"/>
    </row>
    <row r="245" spans="16:16" x14ac:dyDescent="0.25">
      <c r="P245"/>
    </row>
    <row r="246" spans="16:16" x14ac:dyDescent="0.25">
      <c r="P246"/>
    </row>
    <row r="247" spans="16:16" x14ac:dyDescent="0.25">
      <c r="P247"/>
    </row>
    <row r="248" spans="16:16" x14ac:dyDescent="0.25">
      <c r="P248"/>
    </row>
    <row r="249" spans="16:16" x14ac:dyDescent="0.25">
      <c r="P249"/>
    </row>
    <row r="250" spans="16:16" x14ac:dyDescent="0.25">
      <c r="P250"/>
    </row>
    <row r="251" spans="16:16" x14ac:dyDescent="0.25">
      <c r="P251"/>
    </row>
    <row r="252" spans="16:16" x14ac:dyDescent="0.25">
      <c r="P252"/>
    </row>
    <row r="253" spans="16:16" x14ac:dyDescent="0.25">
      <c r="P253"/>
    </row>
    <row r="254" spans="16:16" x14ac:dyDescent="0.25">
      <c r="P254"/>
    </row>
    <row r="255" spans="16:16" x14ac:dyDescent="0.25">
      <c r="P255"/>
    </row>
    <row r="256" spans="16:16" x14ac:dyDescent="0.25">
      <c r="P256"/>
    </row>
    <row r="257" spans="16:16" x14ac:dyDescent="0.25">
      <c r="P257"/>
    </row>
    <row r="258" spans="16:16" x14ac:dyDescent="0.25">
      <c r="P258"/>
    </row>
    <row r="259" spans="16:16" x14ac:dyDescent="0.25">
      <c r="P259"/>
    </row>
    <row r="260" spans="16:16" x14ac:dyDescent="0.25">
      <c r="P260"/>
    </row>
    <row r="261" spans="16:16" x14ac:dyDescent="0.25">
      <c r="P261"/>
    </row>
    <row r="262" spans="16:16" x14ac:dyDescent="0.25">
      <c r="P262"/>
    </row>
    <row r="263" spans="16:16" x14ac:dyDescent="0.25">
      <c r="P263"/>
    </row>
    <row r="264" spans="16:16" x14ac:dyDescent="0.25">
      <c r="P264"/>
    </row>
    <row r="265" spans="16:16" x14ac:dyDescent="0.25">
      <c r="P265"/>
    </row>
    <row r="266" spans="16:16" x14ac:dyDescent="0.25">
      <c r="P266"/>
    </row>
    <row r="267" spans="16:16" x14ac:dyDescent="0.25">
      <c r="P267"/>
    </row>
    <row r="268" spans="16:16" x14ac:dyDescent="0.25">
      <c r="P268"/>
    </row>
    <row r="269" spans="16:16" x14ac:dyDescent="0.25">
      <c r="P269"/>
    </row>
    <row r="270" spans="16:16" x14ac:dyDescent="0.25">
      <c r="P270"/>
    </row>
    <row r="271" spans="16:16" x14ac:dyDescent="0.25">
      <c r="P271"/>
    </row>
    <row r="272" spans="16:16" x14ac:dyDescent="0.25">
      <c r="P272"/>
    </row>
    <row r="273" spans="16:16" x14ac:dyDescent="0.25">
      <c r="P273"/>
    </row>
    <row r="274" spans="16:16" x14ac:dyDescent="0.25">
      <c r="P274"/>
    </row>
    <row r="275" spans="16:16" x14ac:dyDescent="0.25">
      <c r="P275"/>
    </row>
    <row r="276" spans="16:16" x14ac:dyDescent="0.25">
      <c r="P276"/>
    </row>
    <row r="277" spans="16:16" x14ac:dyDescent="0.25">
      <c r="P277"/>
    </row>
    <row r="278" spans="16:16" x14ac:dyDescent="0.25">
      <c r="P278"/>
    </row>
    <row r="279" spans="16:16" x14ac:dyDescent="0.25">
      <c r="P279"/>
    </row>
    <row r="280" spans="16:16" x14ac:dyDescent="0.25">
      <c r="P280"/>
    </row>
    <row r="281" spans="16:16" x14ac:dyDescent="0.25">
      <c r="P281"/>
    </row>
    <row r="282" spans="16:16" x14ac:dyDescent="0.25">
      <c r="P282"/>
    </row>
    <row r="283" spans="16:16" x14ac:dyDescent="0.25">
      <c r="P283"/>
    </row>
    <row r="284" spans="16:16" x14ac:dyDescent="0.25">
      <c r="P284"/>
    </row>
    <row r="285" spans="16:16" x14ac:dyDescent="0.25">
      <c r="P285"/>
    </row>
    <row r="286" spans="16:16" x14ac:dyDescent="0.25">
      <c r="P286"/>
    </row>
    <row r="287" spans="16:16" x14ac:dyDescent="0.25">
      <c r="P287"/>
    </row>
    <row r="288" spans="16:16" x14ac:dyDescent="0.25">
      <c r="P288"/>
    </row>
    <row r="289" spans="16:16" x14ac:dyDescent="0.25">
      <c r="P289"/>
    </row>
    <row r="290" spans="16:16" x14ac:dyDescent="0.25">
      <c r="P290"/>
    </row>
    <row r="291" spans="16:16" x14ac:dyDescent="0.25">
      <c r="P291"/>
    </row>
    <row r="292" spans="16:16" x14ac:dyDescent="0.25">
      <c r="P292"/>
    </row>
    <row r="293" spans="16:16" x14ac:dyDescent="0.25">
      <c r="P293"/>
    </row>
    <row r="294" spans="16:16" x14ac:dyDescent="0.25">
      <c r="P294"/>
    </row>
    <row r="295" spans="16:16" x14ac:dyDescent="0.25">
      <c r="P295"/>
    </row>
    <row r="296" spans="16:16" x14ac:dyDescent="0.25">
      <c r="P296"/>
    </row>
    <row r="297" spans="16:16" x14ac:dyDescent="0.25">
      <c r="P297"/>
    </row>
    <row r="298" spans="16:16" x14ac:dyDescent="0.25">
      <c r="P298"/>
    </row>
    <row r="299" spans="16:16" x14ac:dyDescent="0.25">
      <c r="P299"/>
    </row>
    <row r="300" spans="16:16" x14ac:dyDescent="0.25">
      <c r="P300"/>
    </row>
    <row r="301" spans="16:16" x14ac:dyDescent="0.25">
      <c r="P301"/>
    </row>
    <row r="302" spans="16:16" x14ac:dyDescent="0.25">
      <c r="P302"/>
    </row>
    <row r="303" spans="16:16" x14ac:dyDescent="0.25">
      <c r="P303"/>
    </row>
    <row r="304" spans="16:16" x14ac:dyDescent="0.25">
      <c r="P304"/>
    </row>
    <row r="305" spans="16:16" x14ac:dyDescent="0.25">
      <c r="P305"/>
    </row>
    <row r="306" spans="16:16" x14ac:dyDescent="0.25">
      <c r="P306"/>
    </row>
    <row r="307" spans="16:16" x14ac:dyDescent="0.25">
      <c r="P307"/>
    </row>
    <row r="308" spans="16:16" x14ac:dyDescent="0.25">
      <c r="P308"/>
    </row>
    <row r="309" spans="16:16" x14ac:dyDescent="0.25">
      <c r="P309"/>
    </row>
    <row r="310" spans="16:16" x14ac:dyDescent="0.25">
      <c r="P310"/>
    </row>
    <row r="311" spans="16:16" x14ac:dyDescent="0.25">
      <c r="P311"/>
    </row>
    <row r="312" spans="16:16" x14ac:dyDescent="0.25">
      <c r="P312"/>
    </row>
    <row r="313" spans="16:16" x14ac:dyDescent="0.25">
      <c r="P313"/>
    </row>
    <row r="314" spans="16:16" x14ac:dyDescent="0.25">
      <c r="P314"/>
    </row>
    <row r="315" spans="16:16" x14ac:dyDescent="0.25">
      <c r="P315"/>
    </row>
    <row r="316" spans="16:16" x14ac:dyDescent="0.25">
      <c r="P316"/>
    </row>
    <row r="317" spans="16:16" x14ac:dyDescent="0.25">
      <c r="P317"/>
    </row>
    <row r="318" spans="16:16" x14ac:dyDescent="0.25">
      <c r="P318"/>
    </row>
    <row r="319" spans="16:16" x14ac:dyDescent="0.25">
      <c r="P319"/>
    </row>
    <row r="320" spans="16:16" x14ac:dyDescent="0.25">
      <c r="P320"/>
    </row>
    <row r="321" spans="16:16" x14ac:dyDescent="0.25">
      <c r="P321"/>
    </row>
    <row r="322" spans="16:16" x14ac:dyDescent="0.25">
      <c r="P322"/>
    </row>
    <row r="323" spans="16:16" x14ac:dyDescent="0.25">
      <c r="P323"/>
    </row>
    <row r="324" spans="16:16" x14ac:dyDescent="0.25">
      <c r="P324"/>
    </row>
    <row r="325" spans="16:16" x14ac:dyDescent="0.25">
      <c r="P325"/>
    </row>
    <row r="326" spans="16:16" x14ac:dyDescent="0.25">
      <c r="P326"/>
    </row>
    <row r="327" spans="16:16" x14ac:dyDescent="0.25">
      <c r="P327"/>
    </row>
    <row r="328" spans="16:16" x14ac:dyDescent="0.25">
      <c r="P328"/>
    </row>
    <row r="329" spans="16:16" x14ac:dyDescent="0.25">
      <c r="P329"/>
    </row>
    <row r="330" spans="16:16" x14ac:dyDescent="0.25">
      <c r="P330"/>
    </row>
    <row r="331" spans="16:16" x14ac:dyDescent="0.25">
      <c r="P331"/>
    </row>
    <row r="332" spans="16:16" x14ac:dyDescent="0.25">
      <c r="P332"/>
    </row>
    <row r="333" spans="16:16" x14ac:dyDescent="0.25">
      <c r="P333"/>
    </row>
    <row r="334" spans="16:16" x14ac:dyDescent="0.25">
      <c r="P334"/>
    </row>
    <row r="335" spans="16:16" x14ac:dyDescent="0.25">
      <c r="P335"/>
    </row>
    <row r="336" spans="16:16" x14ac:dyDescent="0.25">
      <c r="P336"/>
    </row>
    <row r="337" spans="16:16" x14ac:dyDescent="0.25">
      <c r="P337"/>
    </row>
    <row r="338" spans="16:16" x14ac:dyDescent="0.25">
      <c r="P338"/>
    </row>
    <row r="339" spans="16:16" x14ac:dyDescent="0.25">
      <c r="P339"/>
    </row>
    <row r="340" spans="16:16" x14ac:dyDescent="0.25">
      <c r="P340"/>
    </row>
    <row r="341" spans="16:16" x14ac:dyDescent="0.25">
      <c r="P341"/>
    </row>
    <row r="342" spans="16:16" x14ac:dyDescent="0.25">
      <c r="P342"/>
    </row>
    <row r="343" spans="16:16" x14ac:dyDescent="0.25">
      <c r="P343"/>
    </row>
    <row r="344" spans="16:16" x14ac:dyDescent="0.25">
      <c r="P344"/>
    </row>
    <row r="345" spans="16:16" x14ac:dyDescent="0.25">
      <c r="P345"/>
    </row>
    <row r="346" spans="16:16" x14ac:dyDescent="0.25">
      <c r="P346"/>
    </row>
    <row r="347" spans="16:16" x14ac:dyDescent="0.25">
      <c r="P347"/>
    </row>
    <row r="348" spans="16:16" x14ac:dyDescent="0.25">
      <c r="P348"/>
    </row>
    <row r="349" spans="16:16" x14ac:dyDescent="0.25">
      <c r="P349"/>
    </row>
    <row r="350" spans="16:16" x14ac:dyDescent="0.25">
      <c r="P350"/>
    </row>
    <row r="351" spans="16:16" x14ac:dyDescent="0.25">
      <c r="P351"/>
    </row>
    <row r="352" spans="16:16" x14ac:dyDescent="0.25">
      <c r="P352"/>
    </row>
    <row r="353" spans="16:16" x14ac:dyDescent="0.25">
      <c r="P353"/>
    </row>
    <row r="354" spans="16:16" x14ac:dyDescent="0.25">
      <c r="P354"/>
    </row>
    <row r="355" spans="16:16" x14ac:dyDescent="0.25">
      <c r="P355"/>
    </row>
    <row r="356" spans="16:16" x14ac:dyDescent="0.25">
      <c r="P356"/>
    </row>
    <row r="357" spans="16:16" x14ac:dyDescent="0.25">
      <c r="P357"/>
    </row>
    <row r="358" spans="16:16" x14ac:dyDescent="0.25">
      <c r="P358"/>
    </row>
    <row r="359" spans="16:16" x14ac:dyDescent="0.25">
      <c r="P359"/>
    </row>
    <row r="360" spans="16:16" x14ac:dyDescent="0.25">
      <c r="P360"/>
    </row>
    <row r="361" spans="16:16" x14ac:dyDescent="0.25">
      <c r="P361"/>
    </row>
    <row r="362" spans="16:16" x14ac:dyDescent="0.25">
      <c r="P362"/>
    </row>
    <row r="363" spans="16:16" x14ac:dyDescent="0.25">
      <c r="P363"/>
    </row>
    <row r="364" spans="16:16" x14ac:dyDescent="0.25">
      <c r="P364"/>
    </row>
    <row r="365" spans="16:16" x14ac:dyDescent="0.25">
      <c r="P365"/>
    </row>
    <row r="366" spans="16:16" x14ac:dyDescent="0.25">
      <c r="P366"/>
    </row>
    <row r="367" spans="16:16" x14ac:dyDescent="0.25">
      <c r="P367"/>
    </row>
    <row r="368" spans="16:16" x14ac:dyDescent="0.25">
      <c r="P368"/>
    </row>
    <row r="369" spans="16:16" x14ac:dyDescent="0.25">
      <c r="P369"/>
    </row>
    <row r="370" spans="16:16" x14ac:dyDescent="0.25">
      <c r="P370"/>
    </row>
    <row r="371" spans="16:16" x14ac:dyDescent="0.25">
      <c r="P371"/>
    </row>
    <row r="372" spans="16:16" x14ac:dyDescent="0.25">
      <c r="P372"/>
    </row>
    <row r="373" spans="16:16" x14ac:dyDescent="0.25">
      <c r="P373"/>
    </row>
    <row r="374" spans="16:16" x14ac:dyDescent="0.25">
      <c r="P374"/>
    </row>
    <row r="375" spans="16:16" x14ac:dyDescent="0.25">
      <c r="P375"/>
    </row>
    <row r="376" spans="16:16" x14ac:dyDescent="0.25">
      <c r="P376"/>
    </row>
    <row r="377" spans="16:16" x14ac:dyDescent="0.25">
      <c r="P377"/>
    </row>
    <row r="378" spans="16:16" x14ac:dyDescent="0.25">
      <c r="P378"/>
    </row>
    <row r="379" spans="16:16" x14ac:dyDescent="0.25">
      <c r="P379"/>
    </row>
    <row r="380" spans="16:16" x14ac:dyDescent="0.25">
      <c r="P380"/>
    </row>
    <row r="381" spans="16:16" x14ac:dyDescent="0.25">
      <c r="P381"/>
    </row>
    <row r="382" spans="16:16" x14ac:dyDescent="0.25">
      <c r="P382"/>
    </row>
    <row r="383" spans="16:16" x14ac:dyDescent="0.25">
      <c r="P383"/>
    </row>
    <row r="384" spans="16:16" x14ac:dyDescent="0.25">
      <c r="P384"/>
    </row>
    <row r="385" spans="16:16" x14ac:dyDescent="0.25">
      <c r="P385"/>
    </row>
    <row r="386" spans="16:16" x14ac:dyDescent="0.25">
      <c r="P386"/>
    </row>
    <row r="387" spans="16:16" x14ac:dyDescent="0.25">
      <c r="P387"/>
    </row>
    <row r="388" spans="16:16" x14ac:dyDescent="0.25">
      <c r="P388"/>
    </row>
    <row r="389" spans="16:16" x14ac:dyDescent="0.25">
      <c r="P389"/>
    </row>
    <row r="390" spans="16:16" x14ac:dyDescent="0.25">
      <c r="P390"/>
    </row>
    <row r="391" spans="16:16" x14ac:dyDescent="0.25">
      <c r="P391"/>
    </row>
    <row r="392" spans="16:16" x14ac:dyDescent="0.25">
      <c r="P392"/>
    </row>
    <row r="393" spans="16:16" x14ac:dyDescent="0.25">
      <c r="P393"/>
    </row>
    <row r="394" spans="16:16" x14ac:dyDescent="0.25">
      <c r="P394"/>
    </row>
    <row r="395" spans="16:16" x14ac:dyDescent="0.25">
      <c r="P395"/>
    </row>
    <row r="396" spans="16:16" x14ac:dyDescent="0.25">
      <c r="P396"/>
    </row>
    <row r="397" spans="16:16" x14ac:dyDescent="0.25">
      <c r="P397"/>
    </row>
    <row r="398" spans="16:16" x14ac:dyDescent="0.25">
      <c r="P398"/>
    </row>
    <row r="399" spans="16:16" x14ac:dyDescent="0.25">
      <c r="P399"/>
    </row>
    <row r="400" spans="16:16" x14ac:dyDescent="0.25">
      <c r="P400"/>
    </row>
    <row r="401" spans="16:16" x14ac:dyDescent="0.25">
      <c r="P401"/>
    </row>
    <row r="402" spans="16:16" x14ac:dyDescent="0.25">
      <c r="P402"/>
    </row>
    <row r="403" spans="16:16" x14ac:dyDescent="0.25">
      <c r="P403"/>
    </row>
    <row r="404" spans="16:16" x14ac:dyDescent="0.25">
      <c r="P404"/>
    </row>
    <row r="405" spans="16:16" x14ac:dyDescent="0.25">
      <c r="P405"/>
    </row>
    <row r="406" spans="16:16" x14ac:dyDescent="0.25">
      <c r="P406"/>
    </row>
    <row r="407" spans="16:16" x14ac:dyDescent="0.25">
      <c r="P407"/>
    </row>
    <row r="408" spans="16:16" x14ac:dyDescent="0.25">
      <c r="P408"/>
    </row>
    <row r="409" spans="16:16" x14ac:dyDescent="0.25">
      <c r="P409"/>
    </row>
    <row r="410" spans="16:16" x14ac:dyDescent="0.25">
      <c r="P410"/>
    </row>
    <row r="411" spans="16:16" x14ac:dyDescent="0.25">
      <c r="P411"/>
    </row>
    <row r="412" spans="16:16" x14ac:dyDescent="0.25">
      <c r="P412"/>
    </row>
    <row r="413" spans="16:16" x14ac:dyDescent="0.25">
      <c r="P413"/>
    </row>
    <row r="414" spans="16:16" x14ac:dyDescent="0.25">
      <c r="P414"/>
    </row>
    <row r="415" spans="16:16" x14ac:dyDescent="0.25">
      <c r="P415"/>
    </row>
    <row r="416" spans="16:16" x14ac:dyDescent="0.25">
      <c r="P416"/>
    </row>
    <row r="417" spans="16:16" x14ac:dyDescent="0.25">
      <c r="P417"/>
    </row>
    <row r="418" spans="16:16" x14ac:dyDescent="0.25">
      <c r="P418"/>
    </row>
    <row r="419" spans="16:16" x14ac:dyDescent="0.25">
      <c r="P419"/>
    </row>
    <row r="420" spans="16:16" x14ac:dyDescent="0.25">
      <c r="P420"/>
    </row>
    <row r="421" spans="16:16" x14ac:dyDescent="0.25">
      <c r="P421"/>
    </row>
    <row r="422" spans="16:16" x14ac:dyDescent="0.25">
      <c r="P422"/>
    </row>
    <row r="423" spans="16:16" x14ac:dyDescent="0.25">
      <c r="P423"/>
    </row>
    <row r="424" spans="16:16" x14ac:dyDescent="0.25">
      <c r="P424"/>
    </row>
    <row r="425" spans="16:16" x14ac:dyDescent="0.25">
      <c r="P425"/>
    </row>
    <row r="426" spans="16:16" x14ac:dyDescent="0.25">
      <c r="P426"/>
    </row>
    <row r="427" spans="16:16" x14ac:dyDescent="0.25">
      <c r="P427"/>
    </row>
    <row r="428" spans="16:16" x14ac:dyDescent="0.25">
      <c r="P428"/>
    </row>
    <row r="429" spans="16:16" x14ac:dyDescent="0.25">
      <c r="P429"/>
    </row>
    <row r="430" spans="16:16" x14ac:dyDescent="0.25">
      <c r="P430"/>
    </row>
    <row r="431" spans="16:16" x14ac:dyDescent="0.25">
      <c r="P431"/>
    </row>
    <row r="432" spans="16:16" x14ac:dyDescent="0.25">
      <c r="P432"/>
    </row>
    <row r="433" spans="16:16" x14ac:dyDescent="0.25">
      <c r="P433"/>
    </row>
    <row r="434" spans="16:16" x14ac:dyDescent="0.25">
      <c r="P434"/>
    </row>
    <row r="435" spans="16:16" x14ac:dyDescent="0.25">
      <c r="P435"/>
    </row>
    <row r="436" spans="16:16" x14ac:dyDescent="0.25">
      <c r="P436"/>
    </row>
    <row r="437" spans="16:16" x14ac:dyDescent="0.25">
      <c r="P437"/>
    </row>
    <row r="438" spans="16:16" x14ac:dyDescent="0.25">
      <c r="P438"/>
    </row>
    <row r="439" spans="16:16" x14ac:dyDescent="0.25">
      <c r="P439"/>
    </row>
    <row r="440" spans="16:16" x14ac:dyDescent="0.25">
      <c r="P440"/>
    </row>
    <row r="441" spans="16:16" x14ac:dyDescent="0.25">
      <c r="P441"/>
    </row>
    <row r="442" spans="16:16" x14ac:dyDescent="0.25">
      <c r="P442"/>
    </row>
    <row r="443" spans="16:16" x14ac:dyDescent="0.25">
      <c r="P443"/>
    </row>
    <row r="444" spans="16:16" x14ac:dyDescent="0.25">
      <c r="P444"/>
    </row>
    <row r="445" spans="16:16" x14ac:dyDescent="0.25">
      <c r="P445"/>
    </row>
    <row r="446" spans="16:16" x14ac:dyDescent="0.25">
      <c r="P446"/>
    </row>
    <row r="447" spans="16:16" x14ac:dyDescent="0.25">
      <c r="P447"/>
    </row>
    <row r="448" spans="16:16" x14ac:dyDescent="0.25">
      <c r="P448"/>
    </row>
    <row r="449" spans="16:16" x14ac:dyDescent="0.25">
      <c r="P449"/>
    </row>
    <row r="450" spans="16:16" x14ac:dyDescent="0.25">
      <c r="P450"/>
    </row>
    <row r="451" spans="16:16" x14ac:dyDescent="0.25">
      <c r="P451"/>
    </row>
    <row r="452" spans="16:16" x14ac:dyDescent="0.25">
      <c r="P452"/>
    </row>
    <row r="453" spans="16:16" x14ac:dyDescent="0.25">
      <c r="P453"/>
    </row>
    <row r="454" spans="16:16" x14ac:dyDescent="0.25">
      <c r="P454"/>
    </row>
    <row r="455" spans="16:16" x14ac:dyDescent="0.25">
      <c r="P455"/>
    </row>
    <row r="456" spans="16:16" x14ac:dyDescent="0.25">
      <c r="P456"/>
    </row>
    <row r="457" spans="16:16" x14ac:dyDescent="0.25">
      <c r="P457"/>
    </row>
    <row r="458" spans="16:16" x14ac:dyDescent="0.25">
      <c r="P458"/>
    </row>
    <row r="459" spans="16:16" x14ac:dyDescent="0.25">
      <c r="P459"/>
    </row>
    <row r="460" spans="16:16" x14ac:dyDescent="0.25">
      <c r="P460"/>
    </row>
    <row r="461" spans="16:16" x14ac:dyDescent="0.25">
      <c r="P461"/>
    </row>
    <row r="462" spans="16:16" x14ac:dyDescent="0.25">
      <c r="P462"/>
    </row>
    <row r="463" spans="16:16" x14ac:dyDescent="0.25">
      <c r="P463"/>
    </row>
    <row r="464" spans="16:16" x14ac:dyDescent="0.25">
      <c r="P464"/>
    </row>
    <row r="465" spans="16:16" x14ac:dyDescent="0.25">
      <c r="P465"/>
    </row>
    <row r="466" spans="16:16" x14ac:dyDescent="0.25">
      <c r="P466"/>
    </row>
    <row r="467" spans="16:16" x14ac:dyDescent="0.25">
      <c r="P467"/>
    </row>
    <row r="468" spans="16:16" x14ac:dyDescent="0.25">
      <c r="P468"/>
    </row>
    <row r="469" spans="16:16" x14ac:dyDescent="0.25">
      <c r="P469"/>
    </row>
    <row r="470" spans="16:16" x14ac:dyDescent="0.25">
      <c r="P470"/>
    </row>
    <row r="471" spans="16:16" x14ac:dyDescent="0.25">
      <c r="P471"/>
    </row>
    <row r="472" spans="16:16" x14ac:dyDescent="0.25">
      <c r="P472"/>
    </row>
    <row r="473" spans="16:16" x14ac:dyDescent="0.25">
      <c r="P473"/>
    </row>
    <row r="474" spans="16:16" x14ac:dyDescent="0.25">
      <c r="P474"/>
    </row>
    <row r="475" spans="16:16" x14ac:dyDescent="0.25">
      <c r="P475"/>
    </row>
    <row r="476" spans="16:16" x14ac:dyDescent="0.25">
      <c r="P476"/>
    </row>
    <row r="477" spans="16:16" x14ac:dyDescent="0.25">
      <c r="P477"/>
    </row>
    <row r="478" spans="16:16" x14ac:dyDescent="0.25">
      <c r="P478"/>
    </row>
    <row r="479" spans="16:16" x14ac:dyDescent="0.25">
      <c r="P479"/>
    </row>
    <row r="480" spans="16:16" x14ac:dyDescent="0.25">
      <c r="P480"/>
    </row>
    <row r="481" spans="16:16" x14ac:dyDescent="0.25">
      <c r="P481"/>
    </row>
    <row r="482" spans="16:16" x14ac:dyDescent="0.25">
      <c r="P482"/>
    </row>
    <row r="483" spans="16:16" x14ac:dyDescent="0.25">
      <c r="P483"/>
    </row>
    <row r="484" spans="16:16" x14ac:dyDescent="0.25">
      <c r="P484"/>
    </row>
    <row r="485" spans="16:16" x14ac:dyDescent="0.25">
      <c r="P485"/>
    </row>
    <row r="486" spans="16:16" x14ac:dyDescent="0.25">
      <c r="P486"/>
    </row>
    <row r="487" spans="16:16" x14ac:dyDescent="0.25">
      <c r="P487"/>
    </row>
    <row r="488" spans="16:16" x14ac:dyDescent="0.25">
      <c r="P488"/>
    </row>
    <row r="489" spans="16:16" x14ac:dyDescent="0.25">
      <c r="P489"/>
    </row>
    <row r="490" spans="16:16" x14ac:dyDescent="0.25">
      <c r="P490"/>
    </row>
    <row r="491" spans="16:16" x14ac:dyDescent="0.25">
      <c r="P491"/>
    </row>
    <row r="492" spans="16:16" x14ac:dyDescent="0.25">
      <c r="P492"/>
    </row>
    <row r="493" spans="16:16" x14ac:dyDescent="0.25">
      <c r="P493"/>
    </row>
    <row r="494" spans="16:16" x14ac:dyDescent="0.25">
      <c r="P494"/>
    </row>
    <row r="495" spans="16:16" x14ac:dyDescent="0.25">
      <c r="P495"/>
    </row>
    <row r="496" spans="16:16" x14ac:dyDescent="0.25">
      <c r="P496"/>
    </row>
    <row r="497" spans="16:16" x14ac:dyDescent="0.25">
      <c r="P497"/>
    </row>
    <row r="498" spans="16:16" x14ac:dyDescent="0.25">
      <c r="P498"/>
    </row>
    <row r="499" spans="16:16" x14ac:dyDescent="0.25">
      <c r="P499"/>
    </row>
    <row r="500" spans="16:16" x14ac:dyDescent="0.25">
      <c r="P500"/>
    </row>
    <row r="501" spans="16:16" x14ac:dyDescent="0.25">
      <c r="P501"/>
    </row>
    <row r="502" spans="16:16" x14ac:dyDescent="0.25">
      <c r="P502"/>
    </row>
    <row r="503" spans="16:16" x14ac:dyDescent="0.25">
      <c r="P503"/>
    </row>
    <row r="504" spans="16:16" x14ac:dyDescent="0.25">
      <c r="P504"/>
    </row>
    <row r="505" spans="16:16" x14ac:dyDescent="0.25">
      <c r="P505"/>
    </row>
    <row r="506" spans="16:16" x14ac:dyDescent="0.25">
      <c r="P506"/>
    </row>
    <row r="507" spans="16:16" x14ac:dyDescent="0.25">
      <c r="P507"/>
    </row>
    <row r="508" spans="16:16" x14ac:dyDescent="0.25">
      <c r="P508"/>
    </row>
    <row r="509" spans="16:16" x14ac:dyDescent="0.25">
      <c r="P509"/>
    </row>
    <row r="510" spans="16:16" x14ac:dyDescent="0.25">
      <c r="P510"/>
    </row>
    <row r="511" spans="16:16" x14ac:dyDescent="0.25">
      <c r="P511"/>
    </row>
    <row r="512" spans="16:16" x14ac:dyDescent="0.25">
      <c r="P512"/>
    </row>
    <row r="513" spans="16:16" x14ac:dyDescent="0.25">
      <c r="P513"/>
    </row>
    <row r="514" spans="16:16" x14ac:dyDescent="0.25">
      <c r="P514"/>
    </row>
    <row r="515" spans="16:16" x14ac:dyDescent="0.25">
      <c r="P515"/>
    </row>
    <row r="516" spans="16:16" x14ac:dyDescent="0.25">
      <c r="P516"/>
    </row>
    <row r="517" spans="16:16" x14ac:dyDescent="0.25">
      <c r="P517"/>
    </row>
    <row r="518" spans="16:16" x14ac:dyDescent="0.25">
      <c r="P518"/>
    </row>
    <row r="519" spans="16:16" x14ac:dyDescent="0.25">
      <c r="P519"/>
    </row>
    <row r="520" spans="16:16" x14ac:dyDescent="0.25">
      <c r="P520"/>
    </row>
    <row r="521" spans="16:16" x14ac:dyDescent="0.25">
      <c r="P521"/>
    </row>
    <row r="522" spans="16:16" x14ac:dyDescent="0.25">
      <c r="P522"/>
    </row>
    <row r="523" spans="16:16" x14ac:dyDescent="0.25">
      <c r="P523"/>
    </row>
    <row r="524" spans="16:16" x14ac:dyDescent="0.25">
      <c r="P524"/>
    </row>
    <row r="525" spans="16:16" x14ac:dyDescent="0.25">
      <c r="P525"/>
    </row>
    <row r="526" spans="16:16" x14ac:dyDescent="0.25">
      <c r="P526"/>
    </row>
    <row r="527" spans="16:16" x14ac:dyDescent="0.25">
      <c r="P527"/>
    </row>
    <row r="528" spans="16:16" x14ac:dyDescent="0.25">
      <c r="P528"/>
    </row>
    <row r="529" spans="16:16" x14ac:dyDescent="0.25">
      <c r="P529"/>
    </row>
    <row r="530" spans="16:16" x14ac:dyDescent="0.25">
      <c r="P530"/>
    </row>
    <row r="531" spans="16:16" x14ac:dyDescent="0.25">
      <c r="P531"/>
    </row>
    <row r="532" spans="16:16" x14ac:dyDescent="0.25">
      <c r="P532"/>
    </row>
    <row r="533" spans="16:16" x14ac:dyDescent="0.25">
      <c r="P533"/>
    </row>
    <row r="534" spans="16:16" x14ac:dyDescent="0.25">
      <c r="P534"/>
    </row>
    <row r="535" spans="16:16" x14ac:dyDescent="0.25">
      <c r="P535"/>
    </row>
    <row r="536" spans="16:16" x14ac:dyDescent="0.25">
      <c r="P536"/>
    </row>
    <row r="537" spans="16:16" x14ac:dyDescent="0.25">
      <c r="P537"/>
    </row>
    <row r="538" spans="16:16" x14ac:dyDescent="0.25">
      <c r="P538"/>
    </row>
    <row r="539" spans="16:16" x14ac:dyDescent="0.25">
      <c r="P539"/>
    </row>
    <row r="540" spans="16:16" x14ac:dyDescent="0.25">
      <c r="P540"/>
    </row>
    <row r="541" spans="16:16" x14ac:dyDescent="0.25">
      <c r="P541"/>
    </row>
    <row r="542" spans="16:16" x14ac:dyDescent="0.25">
      <c r="P542"/>
    </row>
    <row r="543" spans="16:16" x14ac:dyDescent="0.25">
      <c r="P543"/>
    </row>
    <row r="544" spans="16:16" x14ac:dyDescent="0.25">
      <c r="P544"/>
    </row>
    <row r="545" spans="16:16" x14ac:dyDescent="0.25">
      <c r="P545"/>
    </row>
    <row r="546" spans="16:16" x14ac:dyDescent="0.25">
      <c r="P546"/>
    </row>
    <row r="547" spans="16:16" x14ac:dyDescent="0.25">
      <c r="P547"/>
    </row>
    <row r="548" spans="16:16" x14ac:dyDescent="0.25">
      <c r="P548"/>
    </row>
    <row r="549" spans="16:16" x14ac:dyDescent="0.25">
      <c r="P549"/>
    </row>
    <row r="550" spans="16:16" x14ac:dyDescent="0.25">
      <c r="P550"/>
    </row>
    <row r="551" spans="16:16" x14ac:dyDescent="0.25">
      <c r="P551"/>
    </row>
    <row r="552" spans="16:16" x14ac:dyDescent="0.25">
      <c r="P552"/>
    </row>
    <row r="553" spans="16:16" x14ac:dyDescent="0.25">
      <c r="P553"/>
    </row>
    <row r="554" spans="16:16" x14ac:dyDescent="0.25">
      <c r="P554"/>
    </row>
    <row r="555" spans="16:16" x14ac:dyDescent="0.25">
      <c r="P555"/>
    </row>
    <row r="556" spans="16:16" x14ac:dyDescent="0.25">
      <c r="P556"/>
    </row>
    <row r="557" spans="16:16" x14ac:dyDescent="0.25">
      <c r="P557"/>
    </row>
    <row r="558" spans="16:16" x14ac:dyDescent="0.25">
      <c r="P558"/>
    </row>
    <row r="559" spans="16:16" x14ac:dyDescent="0.25">
      <c r="P559"/>
    </row>
    <row r="560" spans="16:16" x14ac:dyDescent="0.25">
      <c r="P560"/>
    </row>
    <row r="561" spans="16:16" x14ac:dyDescent="0.25">
      <c r="P561"/>
    </row>
    <row r="562" spans="16:16" x14ac:dyDescent="0.25">
      <c r="P562"/>
    </row>
    <row r="563" spans="16:16" x14ac:dyDescent="0.25">
      <c r="P563"/>
    </row>
    <row r="564" spans="16:16" x14ac:dyDescent="0.25">
      <c r="P564"/>
    </row>
    <row r="565" spans="16:16" x14ac:dyDescent="0.25">
      <c r="P565"/>
    </row>
    <row r="566" spans="16:16" x14ac:dyDescent="0.25">
      <c r="P566"/>
    </row>
    <row r="567" spans="16:16" x14ac:dyDescent="0.25">
      <c r="P567"/>
    </row>
    <row r="568" spans="16:16" x14ac:dyDescent="0.25">
      <c r="P568"/>
    </row>
    <row r="569" spans="16:16" x14ac:dyDescent="0.25">
      <c r="P569"/>
    </row>
    <row r="570" spans="16:16" x14ac:dyDescent="0.25">
      <c r="P570" s="19"/>
    </row>
    <row r="571" spans="16:16" x14ac:dyDescent="0.25">
      <c r="P571" s="19"/>
    </row>
  </sheetData>
  <sortState ref="A9:A24">
    <sortCondition ref="A9:A24"/>
  </sortState>
  <pageMargins left="0.7" right="0.7" top="0.75" bottom="0.75" header="0.3" footer="0.3"/>
  <pageSetup orientation="portrait" horizontalDpi="4294967293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70" r:id="rId4" name="Button 2">
              <controlPr defaultSize="0" print="0" autoFill="0" autoPict="0" macro="[0]!GENERATE">
                <anchor moveWithCells="1" sizeWithCells="1">
                  <from>
                    <xdr:col>8</xdr:col>
                    <xdr:colOff>495300</xdr:colOff>
                    <xdr:row>13</xdr:row>
                    <xdr:rowOff>9525</xdr:rowOff>
                  </from>
                  <to>
                    <xdr:col>12</xdr:col>
                    <xdr:colOff>28575</xdr:colOff>
                    <xdr:row>16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Lotto Abbreviated $20</vt:lpstr>
      <vt:lpstr>Take 5</vt:lpstr>
      <vt:lpstr>Check Game</vt:lpstr>
      <vt:lpstr>Powerball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Jamel Paul</dc:creator>
  <cp:lastModifiedBy>Jamel Paul</cp:lastModifiedBy>
  <dcterms:created xsi:type="dcterms:W3CDTF">2015-11-07T07:02:51Z</dcterms:created>
  <dcterms:modified xsi:type="dcterms:W3CDTF">2016-04-23T07:12:58Z</dcterms:modified>
</cp:coreProperties>
</file>